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filterPrivacy="1"/>
  <bookViews>
    <workbookView xWindow="0" yWindow="0" windowWidth="22260" windowHeight="12645"/>
  </bookViews>
  <sheets>
    <sheet name="DCと住宅ローン減税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9" i="1" l="1"/>
  <c r="Q23" i="1"/>
  <c r="S42" i="1"/>
  <c r="O32" i="1"/>
  <c r="O31" i="1"/>
  <c r="O30" i="1"/>
  <c r="O29" i="1"/>
  <c r="O28" i="1"/>
  <c r="O27" i="1"/>
  <c r="Q28" i="1" l="1"/>
  <c r="Q29" i="1"/>
  <c r="Q30" i="1"/>
  <c r="Q31" i="1"/>
  <c r="Q32" i="1"/>
  <c r="Q27" i="1"/>
  <c r="U10" i="1" l="1"/>
  <c r="O42" i="1"/>
  <c r="R48" i="1"/>
  <c r="R47" i="1"/>
  <c r="R46" i="1"/>
  <c r="R45" i="1"/>
  <c r="R44" i="1"/>
  <c r="R43" i="1"/>
  <c r="R42" i="1"/>
  <c r="R11" i="1"/>
  <c r="R12" i="1"/>
  <c r="R13" i="1"/>
  <c r="R14" i="1"/>
  <c r="R15" i="1"/>
  <c r="R16" i="1"/>
  <c r="R10" i="1"/>
  <c r="O12" i="1"/>
  <c r="O44" i="1" s="1"/>
  <c r="O13" i="1"/>
  <c r="O45" i="1" s="1"/>
  <c r="O14" i="1"/>
  <c r="O46" i="1" s="1"/>
  <c r="O15" i="1"/>
  <c r="O47" i="1" s="1"/>
  <c r="O16" i="1"/>
  <c r="O48" i="1" s="1"/>
  <c r="O11" i="1"/>
  <c r="O43" i="1" s="1"/>
  <c r="S13" i="1" l="1"/>
  <c r="S47" i="1"/>
  <c r="U47" i="1" s="1"/>
  <c r="S16" i="1"/>
  <c r="U16" i="1" s="1"/>
  <c r="S12" i="1"/>
  <c r="U12" i="1" s="1"/>
  <c r="S44" i="1"/>
  <c r="U44" i="1" s="1"/>
  <c r="S48" i="1"/>
  <c r="U48" i="1" s="1"/>
  <c r="S43" i="1"/>
  <c r="U43" i="1" s="1"/>
  <c r="S15" i="1"/>
  <c r="U15" i="1" s="1"/>
  <c r="S11" i="1"/>
  <c r="U11" i="1" s="1"/>
  <c r="S45" i="1"/>
  <c r="U45" i="1" s="1"/>
  <c r="S14" i="1"/>
  <c r="U14" i="1" s="1"/>
  <c r="U42" i="1"/>
  <c r="S46" i="1"/>
  <c r="U46" i="1" s="1"/>
  <c r="U13" i="1"/>
</calcChain>
</file>

<file path=xl/sharedStrings.xml><?xml version="1.0" encoding="utf-8"?>
<sst xmlns="http://schemas.openxmlformats.org/spreadsheetml/2006/main" count="45" uniqueCount="33">
  <si>
    <t>iDeCo</t>
    <phoneticPr fontId="2"/>
  </si>
  <si>
    <r>
      <rPr>
        <sz val="11"/>
        <color theme="1"/>
        <rFont val="ＭＳ Ｐゴシック"/>
        <family val="3"/>
        <charset val="128"/>
      </rPr>
      <t>年収</t>
    </r>
    <rPh sb="0" eb="2">
      <t>ネンシュウ</t>
    </rPh>
    <phoneticPr fontId="2"/>
  </si>
  <si>
    <r>
      <rPr>
        <sz val="11"/>
        <color theme="1"/>
        <rFont val="ＭＳ Ｐゴシック"/>
        <family val="3"/>
        <charset val="128"/>
      </rPr>
      <t>万円</t>
    </r>
    <rPh sb="0" eb="2">
      <t>マンエン</t>
    </rPh>
    <phoneticPr fontId="2"/>
  </si>
  <si>
    <r>
      <rPr>
        <sz val="11"/>
        <color theme="1"/>
        <rFont val="ＭＳ Ｐゴシック"/>
        <family val="3"/>
        <charset val="128"/>
      </rPr>
      <t>生命保険料控除</t>
    </r>
    <rPh sb="0" eb="5">
      <t>セイメイホケンリョウ</t>
    </rPh>
    <rPh sb="5" eb="7">
      <t>コウジョ</t>
    </rPh>
    <phoneticPr fontId="2"/>
  </si>
  <si>
    <r>
      <rPr>
        <b/>
        <sz val="11"/>
        <color theme="1"/>
        <rFont val="ＭＳ Ｐゴシック"/>
        <family val="3"/>
        <charset val="128"/>
      </rPr>
      <t>住宅ローン減税（消費税８％）</t>
    </r>
    <rPh sb="0" eb="2">
      <t>ジュウタク</t>
    </rPh>
    <rPh sb="5" eb="7">
      <t>ゲンゼイ</t>
    </rPh>
    <rPh sb="8" eb="11">
      <t>ショウヒゼイ</t>
    </rPh>
    <phoneticPr fontId="2"/>
  </si>
  <si>
    <r>
      <t>iDeCo</t>
    </r>
    <r>
      <rPr>
        <sz val="11"/>
        <color theme="1"/>
        <rFont val="ＭＳ Ｐゴシック"/>
        <family val="3"/>
        <charset val="128"/>
      </rPr>
      <t>利用</t>
    </r>
    <rPh sb="5" eb="7">
      <t>リヨウ</t>
    </rPh>
    <phoneticPr fontId="2"/>
  </si>
  <si>
    <r>
      <rPr>
        <sz val="11"/>
        <color theme="1"/>
        <rFont val="ＭＳ Ｐゴシック"/>
        <family val="3"/>
        <charset val="128"/>
      </rPr>
      <t>ふるさと納税</t>
    </r>
    <rPh sb="4" eb="6">
      <t>ノウゼイ</t>
    </rPh>
    <phoneticPr fontId="2"/>
  </si>
  <si>
    <r>
      <t>iDeCo</t>
    </r>
    <r>
      <rPr>
        <sz val="11"/>
        <color theme="1"/>
        <rFont val="ＭＳ Ｐゴシック"/>
        <family val="3"/>
        <charset val="128"/>
      </rPr>
      <t>＋ふるさと納税利用</t>
    </r>
    <rPh sb="10" eb="12">
      <t>ノウゼイ</t>
    </rPh>
    <rPh sb="12" eb="14">
      <t>リヨウ</t>
    </rPh>
    <phoneticPr fontId="2"/>
  </si>
  <si>
    <r>
      <rPr>
        <sz val="11"/>
        <color theme="1"/>
        <rFont val="ＭＳ Ｐゴシック"/>
        <family val="3"/>
        <charset val="128"/>
      </rPr>
      <t>所得税</t>
    </r>
    <rPh sb="0" eb="3">
      <t>ショトクゼイ</t>
    </rPh>
    <phoneticPr fontId="2"/>
  </si>
  <si>
    <r>
      <rPr>
        <sz val="11"/>
        <color theme="1"/>
        <rFont val="ＭＳ Ｐゴシック"/>
        <family val="3"/>
        <charset val="128"/>
      </rPr>
      <t>住民税</t>
    </r>
    <rPh sb="0" eb="3">
      <t>ジュウミンゼイ</t>
    </rPh>
    <phoneticPr fontId="2"/>
  </si>
  <si>
    <r>
      <rPr>
        <sz val="11"/>
        <color theme="1"/>
        <rFont val="ＭＳ Ｐゴシック"/>
        <family val="3"/>
        <charset val="128"/>
      </rPr>
      <t>住宅ローン減税
縮小額</t>
    </r>
    <rPh sb="0" eb="2">
      <t>ジュウタク</t>
    </rPh>
    <rPh sb="5" eb="7">
      <t>ゲンゼイ</t>
    </rPh>
    <rPh sb="8" eb="10">
      <t>シュクショウ</t>
    </rPh>
    <rPh sb="10" eb="11">
      <t>ガク</t>
    </rPh>
    <phoneticPr fontId="2"/>
  </si>
  <si>
    <r>
      <rPr>
        <sz val="11"/>
        <color theme="1"/>
        <rFont val="ＭＳ Ｐゴシック"/>
        <family val="3"/>
        <charset val="128"/>
      </rPr>
      <t>所得税</t>
    </r>
    <r>
      <rPr>
        <sz val="11"/>
        <color theme="1"/>
        <rFont val="Century Gothic"/>
        <family val="2"/>
      </rPr>
      <t>40,000</t>
    </r>
    <r>
      <rPr>
        <sz val="11"/>
        <color theme="1"/>
        <rFont val="ＭＳ Ｐゴシック"/>
        <family val="3"/>
        <charset val="128"/>
      </rPr>
      <t>円、住民税</t>
    </r>
    <r>
      <rPr>
        <sz val="11"/>
        <color theme="1"/>
        <rFont val="Century Gothic"/>
        <family val="2"/>
      </rPr>
      <t>28,000</t>
    </r>
    <r>
      <rPr>
        <sz val="11"/>
        <color theme="1"/>
        <rFont val="ＭＳ Ｐゴシック"/>
        <family val="3"/>
        <charset val="128"/>
      </rPr>
      <t>円</t>
    </r>
    <rPh sb="0" eb="3">
      <t>ショトクゼイ</t>
    </rPh>
    <rPh sb="9" eb="10">
      <t>エン</t>
    </rPh>
    <rPh sb="11" eb="14">
      <t>ジュウミンゼイ</t>
    </rPh>
    <rPh sb="20" eb="21">
      <t>エン</t>
    </rPh>
    <phoneticPr fontId="2"/>
  </si>
  <si>
    <r>
      <rPr>
        <b/>
        <sz val="11"/>
        <color theme="1"/>
        <rFont val="ＭＳ Ｐゴシック"/>
        <family val="3"/>
        <charset val="128"/>
      </rPr>
      <t>年額</t>
    </r>
    <rPh sb="0" eb="2">
      <t>ネンガク</t>
    </rPh>
    <phoneticPr fontId="2"/>
  </si>
  <si>
    <t>月額</t>
    <rPh sb="0" eb="2">
      <t>ゲツガク</t>
    </rPh>
    <phoneticPr fontId="2"/>
  </si>
  <si>
    <t>iDeCo加入</t>
    <rPh sb="5" eb="7">
      <t>カニュウ</t>
    </rPh>
    <phoneticPr fontId="2"/>
  </si>
  <si>
    <t>iDeCo＋ふるさと納税</t>
    <rPh sb="10" eb="12">
      <t>ノウゼイ</t>
    </rPh>
    <phoneticPr fontId="2"/>
  </si>
  <si>
    <r>
      <rPr>
        <sz val="11"/>
        <color theme="1"/>
        <rFont val="ＭＳ Ｐゴシック"/>
        <family val="3"/>
        <charset val="128"/>
      </rPr>
      <t>①</t>
    </r>
    <r>
      <rPr>
        <sz val="11"/>
        <color theme="1"/>
        <rFont val="Century Gothic"/>
        <family val="2"/>
      </rPr>
      <t xml:space="preserve">
iDeCo</t>
    </r>
    <r>
      <rPr>
        <sz val="11"/>
        <color theme="1"/>
        <rFont val="ＭＳ Ｐゴシック"/>
        <family val="3"/>
        <charset val="128"/>
      </rPr>
      <t>利用</t>
    </r>
    <rPh sb="7" eb="9">
      <t>リヨウ</t>
    </rPh>
    <phoneticPr fontId="2"/>
  </si>
  <si>
    <t>②
iDeCoの減税効果</t>
    <rPh sb="8" eb="10">
      <t>ゲンゼイ</t>
    </rPh>
    <rPh sb="10" eb="12">
      <t>コウカ</t>
    </rPh>
    <phoneticPr fontId="2"/>
  </si>
  <si>
    <t>③
税軽減効果</t>
    <rPh sb="2" eb="3">
      <t>ゼイ</t>
    </rPh>
    <rPh sb="3" eb="5">
      <t>ケイゲン</t>
    </rPh>
    <rPh sb="5" eb="7">
      <t>コウカ</t>
    </rPh>
    <phoneticPr fontId="2"/>
  </si>
  <si>
    <t>住宅ローン減税　・　確定拠出型年金（iDeCo）　・ふるさと納税の影響</t>
    <rPh sb="0" eb="2">
      <t>ジュウタク</t>
    </rPh>
    <rPh sb="5" eb="7">
      <t>ゲンゼイ</t>
    </rPh>
    <rPh sb="10" eb="17">
      <t>カクテイキョシュツガタネンキン</t>
    </rPh>
    <rPh sb="30" eb="32">
      <t>ノウゼイ</t>
    </rPh>
    <rPh sb="33" eb="35">
      <t>エイキョウ</t>
    </rPh>
    <phoneticPr fontId="2"/>
  </si>
  <si>
    <t>◎条件</t>
    <rPh sb="1" eb="3">
      <t>ジョウケン</t>
    </rPh>
    <phoneticPr fontId="2"/>
  </si>
  <si>
    <r>
      <t>iDeCo</t>
    </r>
    <r>
      <rPr>
        <sz val="11"/>
        <color theme="1"/>
        <rFont val="ＭＳ Ｐゴシック"/>
        <family val="3"/>
        <charset val="128"/>
      </rPr>
      <t>掛け金</t>
    </r>
    <rPh sb="5" eb="6">
      <t>カ</t>
    </rPh>
    <rPh sb="7" eb="8">
      <t>キン</t>
    </rPh>
    <phoneticPr fontId="2"/>
  </si>
  <si>
    <t>ふるさと納税の影響</t>
    <rPh sb="4" eb="6">
      <t>ノウゼイ</t>
    </rPh>
    <rPh sb="7" eb="9">
      <t>エイキョウ</t>
    </rPh>
    <phoneticPr fontId="2"/>
  </si>
  <si>
    <t>限度額縮小額</t>
    <rPh sb="0" eb="2">
      <t>ゲンド</t>
    </rPh>
    <rPh sb="2" eb="3">
      <t>ガク</t>
    </rPh>
    <rPh sb="3" eb="5">
      <t>シュクショウ</t>
    </rPh>
    <rPh sb="5" eb="6">
      <t>ガク</t>
    </rPh>
    <phoneticPr fontId="2"/>
  </si>
  <si>
    <t>ふるさと納税を限度額いっぱい利用した場合</t>
    <rPh sb="4" eb="6">
      <t>ノウゼイ</t>
    </rPh>
    <rPh sb="7" eb="9">
      <t>ゲンド</t>
    </rPh>
    <rPh sb="9" eb="10">
      <t>ガク</t>
    </rPh>
    <rPh sb="14" eb="16">
      <t>リヨウ</t>
    </rPh>
    <rPh sb="18" eb="20">
      <t>バアイ</t>
    </rPh>
    <phoneticPr fontId="2"/>
  </si>
  <si>
    <t>年収などを入力</t>
    <rPh sb="0" eb="2">
      <t>ネンシュウ</t>
    </rPh>
    <rPh sb="5" eb="7">
      <t>ニュウリョク</t>
    </rPh>
    <phoneticPr fontId="2"/>
  </si>
  <si>
    <t>確定拠出型年金を入力</t>
    <rPh sb="0" eb="7">
      <t>カクテイキョシュツガタネンキン</t>
    </rPh>
    <rPh sb="8" eb="10">
      <t>ニュウリョク</t>
    </rPh>
    <phoneticPr fontId="2"/>
  </si>
  <si>
    <t>確定拠出型年金のみの場合</t>
    <rPh sb="0" eb="7">
      <t>カクテイキョシュツガタネンキン</t>
    </rPh>
    <rPh sb="10" eb="12">
      <t>バアイ</t>
    </rPh>
    <phoneticPr fontId="2"/>
  </si>
  <si>
    <t>ヶ月</t>
    <rPh sb="1" eb="2">
      <t>ゲツ</t>
    </rPh>
    <phoneticPr fontId="2"/>
  </si>
  <si>
    <t>単位：円</t>
    <rPh sb="0" eb="2">
      <t>タンイ</t>
    </rPh>
    <rPh sb="3" eb="4">
      <t>エン</t>
    </rPh>
    <phoneticPr fontId="2"/>
  </si>
  <si>
    <t>転記</t>
    <rPh sb="0" eb="2">
      <t>テンキ</t>
    </rPh>
    <phoneticPr fontId="2"/>
  </si>
  <si>
    <t>ふるさと納税も利用した場合　転記</t>
    <rPh sb="4" eb="6">
      <t>ノウゼイ</t>
    </rPh>
    <rPh sb="7" eb="9">
      <t>リヨウ</t>
    </rPh>
    <rPh sb="11" eb="13">
      <t>バアイ</t>
    </rPh>
    <rPh sb="14" eb="16">
      <t>テンキ</t>
    </rPh>
    <phoneticPr fontId="2"/>
  </si>
  <si>
    <r>
      <rPr>
        <sz val="11"/>
        <color theme="1"/>
        <rFont val="ＭＳ Ｐゴシック"/>
        <family val="3"/>
        <charset val="128"/>
      </rPr>
      <t>利用サイト：</t>
    </r>
    <r>
      <rPr>
        <sz val="11"/>
        <color theme="1"/>
        <rFont val="Century Gothic"/>
        <family val="2"/>
      </rPr>
      <t>http://kaikei7.com/blog-entry-2.html</t>
    </r>
    <rPh sb="0" eb="2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</si>
</sst>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\▲#,##0"/>
    <numFmt numFmtId="178" formatCode="&quot;月額　&quot;#,##0"/>
    <numFmt numFmtId="179" formatCode="&quot;年額　&quot;#,##0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</font>
    <font>
      <sz val="11"/>
      <color theme="1"/>
      <name val="Century Gothic"/>
      <family val="2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Century Gothic"/>
      <family val="2"/>
    </font>
    <font>
      <sz val="11"/>
      <color theme="1"/>
      <name val="Century Gothic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176" fontId="4" fillId="0" borderId="0" xfId="1" applyNumberFormat="1" applyFont="1" applyAlignment="1"/>
    <xf numFmtId="176" fontId="5" fillId="0" borderId="0" xfId="1" applyNumberFormat="1" applyFont="1" applyAlignment="1"/>
    <xf numFmtId="176" fontId="4" fillId="2" borderId="0" xfId="1" applyNumberFormat="1" applyFont="1" applyFill="1" applyAlignment="1"/>
    <xf numFmtId="176" fontId="4" fillId="2" borderId="1" xfId="1" applyNumberFormat="1" applyFont="1" applyFill="1" applyBorder="1" applyAlignment="1">
      <alignment horizontal="center"/>
    </xf>
    <xf numFmtId="176" fontId="7" fillId="2" borderId="2" xfId="1" applyNumberFormat="1" applyFont="1" applyFill="1" applyBorder="1" applyAlignment="1">
      <alignment horizontal="center"/>
    </xf>
    <xf numFmtId="176" fontId="7" fillId="2" borderId="3" xfId="1" applyNumberFormat="1" applyFont="1" applyFill="1" applyBorder="1" applyAlignment="1">
      <alignment horizontal="center"/>
    </xf>
    <xf numFmtId="176" fontId="4" fillId="2" borderId="7" xfId="1" applyNumberFormat="1" applyFont="1" applyFill="1" applyBorder="1" applyAlignment="1">
      <alignment horizontal="center"/>
    </xf>
    <xf numFmtId="176" fontId="3" fillId="2" borderId="1" xfId="1" applyNumberFormat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"/>
    </xf>
    <xf numFmtId="176" fontId="4" fillId="2" borderId="1" xfId="1" applyNumberFormat="1" applyFont="1" applyFill="1" applyBorder="1" applyAlignment="1">
      <alignment horizontal="center"/>
    </xf>
    <xf numFmtId="176" fontId="7" fillId="2" borderId="0" xfId="1" applyNumberFormat="1" applyFont="1" applyFill="1" applyBorder="1" applyAlignment="1">
      <alignment horizontal="center"/>
    </xf>
    <xf numFmtId="176" fontId="4" fillId="2" borderId="8" xfId="1" applyNumberFormat="1" applyFont="1" applyFill="1" applyBorder="1" applyAlignment="1">
      <alignment horizontal="center" wrapText="1"/>
    </xf>
    <xf numFmtId="178" fontId="4" fillId="2" borderId="1" xfId="1" applyNumberFormat="1" applyFont="1" applyFill="1" applyBorder="1" applyAlignment="1"/>
    <xf numFmtId="179" fontId="7" fillId="2" borderId="1" xfId="1" applyNumberFormat="1" applyFont="1" applyFill="1" applyBorder="1" applyAlignment="1"/>
    <xf numFmtId="176" fontId="7" fillId="2" borderId="6" xfId="1" applyNumberFormat="1" applyFont="1" applyFill="1" applyBorder="1" applyAlignment="1"/>
    <xf numFmtId="176" fontId="4" fillId="2" borderId="9" xfId="1" applyNumberFormat="1" applyFont="1" applyFill="1" applyBorder="1" applyAlignment="1"/>
    <xf numFmtId="176" fontId="4" fillId="2" borderId="10" xfId="1" applyNumberFormat="1" applyFont="1" applyFill="1" applyBorder="1" applyAlignment="1"/>
    <xf numFmtId="176" fontId="4" fillId="2" borderId="7" xfId="1" applyNumberFormat="1" applyFont="1" applyFill="1" applyBorder="1" applyAlignment="1">
      <alignment horizontal="center" wrapText="1"/>
    </xf>
    <xf numFmtId="176" fontId="4" fillId="2" borderId="5" xfId="1" applyNumberFormat="1" applyFont="1" applyFill="1" applyBorder="1" applyAlignment="1">
      <alignment horizontal="center" wrapText="1"/>
    </xf>
    <xf numFmtId="176" fontId="4" fillId="2" borderId="13" xfId="1" applyNumberFormat="1" applyFont="1" applyFill="1" applyBorder="1" applyAlignment="1">
      <alignment horizontal="center"/>
    </xf>
    <xf numFmtId="176" fontId="4" fillId="2" borderId="14" xfId="1" applyNumberFormat="1" applyFont="1" applyFill="1" applyBorder="1" applyAlignment="1">
      <alignment horizontal="center"/>
    </xf>
    <xf numFmtId="176" fontId="8" fillId="2" borderId="7" xfId="1" applyNumberFormat="1" applyFont="1" applyFill="1" applyBorder="1" applyAlignment="1">
      <alignment horizontal="center" wrapText="1"/>
    </xf>
    <xf numFmtId="176" fontId="5" fillId="2" borderId="3" xfId="1" applyNumberFormat="1" applyFont="1" applyFill="1" applyBorder="1" applyAlignment="1">
      <alignment horizontal="center" wrapText="1"/>
    </xf>
    <xf numFmtId="176" fontId="5" fillId="2" borderId="7" xfId="1" applyNumberFormat="1" applyFont="1" applyFill="1" applyBorder="1" applyAlignment="1">
      <alignment horizontal="center" wrapText="1"/>
    </xf>
    <xf numFmtId="176" fontId="4" fillId="3" borderId="1" xfId="1" applyNumberFormat="1" applyFont="1" applyFill="1" applyBorder="1" applyAlignment="1"/>
    <xf numFmtId="176" fontId="4" fillId="0" borderId="0" xfId="1" applyNumberFormat="1" applyFont="1" applyAlignment="1">
      <alignment horizontal="right"/>
    </xf>
    <xf numFmtId="176" fontId="4" fillId="3" borderId="0" xfId="1" applyNumberFormat="1" applyFont="1" applyFill="1" applyAlignment="1">
      <alignment horizontal="center"/>
    </xf>
    <xf numFmtId="176" fontId="4" fillId="3" borderId="12" xfId="1" applyNumberFormat="1" applyFont="1" applyFill="1" applyBorder="1" applyAlignment="1"/>
    <xf numFmtId="176" fontId="5" fillId="2" borderId="8" xfId="1" applyNumberFormat="1" applyFont="1" applyFill="1" applyBorder="1" applyAlignment="1">
      <alignment horizontal="center"/>
    </xf>
    <xf numFmtId="176" fontId="9" fillId="0" borderId="0" xfId="1" applyNumberFormat="1" applyFont="1" applyAlignment="1"/>
    <xf numFmtId="176" fontId="10" fillId="0" borderId="0" xfId="1" applyNumberFormat="1" applyFont="1" applyAlignment="1"/>
    <xf numFmtId="176" fontId="7" fillId="2" borderId="1" xfId="1" applyNumberFormat="1" applyFont="1" applyFill="1" applyBorder="1" applyAlignment="1"/>
    <xf numFmtId="176" fontId="7" fillId="2" borderId="3" xfId="1" applyNumberFormat="1" applyFont="1" applyFill="1" applyBorder="1" applyAlignment="1"/>
    <xf numFmtId="176" fontId="7" fillId="2" borderId="4" xfId="1" applyNumberFormat="1" applyFont="1" applyFill="1" applyBorder="1" applyAlignment="1"/>
    <xf numFmtId="176" fontId="5" fillId="0" borderId="0" xfId="1" applyNumberFormat="1" applyFont="1" applyAlignment="1">
      <alignment horizontal="right"/>
    </xf>
    <xf numFmtId="176" fontId="5" fillId="0" borderId="0" xfId="1" applyNumberFormat="1" applyFont="1" applyAlignment="1">
      <alignment horizontal="centerContinuous"/>
    </xf>
    <xf numFmtId="176" fontId="4" fillId="0" borderId="0" xfId="1" applyNumberFormat="1" applyFont="1" applyAlignment="1">
      <alignment horizontal="centerContinuous"/>
    </xf>
    <xf numFmtId="176" fontId="8" fillId="0" borderId="0" xfId="1" applyNumberFormat="1" applyFont="1" applyAlignment="1"/>
    <xf numFmtId="176" fontId="4" fillId="3" borderId="11" xfId="1" applyNumberFormat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iDeCo</a:t>
            </a:r>
            <a:r>
              <a:rPr lang="ja-JP" altLang="en-US"/>
              <a:t>加入による住宅ローン減税の影響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DCと住宅ローン減税!$N$7</c:f>
              <c:strCache>
                <c:ptCount val="1"/>
                <c:pt idx="0">
                  <c:v>iDeCo加入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FF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DCと住宅ローン減税!$N$10:$O$16</c:f>
              <c:multiLvlStrCache>
                <c:ptCount val="7"/>
                <c:lvl>
                  <c:pt idx="0">
                    <c:v>年額　0</c:v>
                  </c:pt>
                  <c:pt idx="1">
                    <c:v>年額　60,000</c:v>
                  </c:pt>
                  <c:pt idx="2">
                    <c:v>年額　120,000</c:v>
                  </c:pt>
                  <c:pt idx="3">
                    <c:v>年額　144,000</c:v>
                  </c:pt>
                  <c:pt idx="4">
                    <c:v>年額　180,000</c:v>
                  </c:pt>
                  <c:pt idx="5">
                    <c:v>年額　240,000</c:v>
                  </c:pt>
                  <c:pt idx="6">
                    <c:v>年額　276,000</c:v>
                  </c:pt>
                </c:lvl>
                <c:lvl>
                  <c:pt idx="0">
                    <c:v>月額　0</c:v>
                  </c:pt>
                  <c:pt idx="1">
                    <c:v>月額　5,000</c:v>
                  </c:pt>
                  <c:pt idx="2">
                    <c:v>月額　10,000</c:v>
                  </c:pt>
                  <c:pt idx="3">
                    <c:v>月額　12,000</c:v>
                  </c:pt>
                  <c:pt idx="4">
                    <c:v>月額　15,000</c:v>
                  </c:pt>
                  <c:pt idx="5">
                    <c:v>月額　20,000</c:v>
                  </c:pt>
                  <c:pt idx="6">
                    <c:v>月額　23,000</c:v>
                  </c:pt>
                </c:lvl>
              </c:multiLvlStrCache>
            </c:multiLvlStrRef>
          </c:cat>
          <c:val>
            <c:numRef>
              <c:f>DCと住宅ローン減税!$R$10:$R$16</c:f>
              <c:numCache>
                <c:formatCode>#,##0;[Red]\▲#,##0</c:formatCode>
                <c:ptCount val="7"/>
                <c:pt idx="0">
                  <c:v>334700</c:v>
                </c:pt>
                <c:pt idx="1">
                  <c:v>328700</c:v>
                </c:pt>
                <c:pt idx="2">
                  <c:v>322700</c:v>
                </c:pt>
                <c:pt idx="3">
                  <c:v>320300</c:v>
                </c:pt>
                <c:pt idx="4">
                  <c:v>316700</c:v>
                </c:pt>
                <c:pt idx="5">
                  <c:v>310700</c:v>
                </c:pt>
                <c:pt idx="6">
                  <c:v>307100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0-4725-8FF5-7F75C81C7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766240"/>
        <c:axId val="2091803968"/>
      </c:barChart>
      <c:catAx>
        <c:axId val="338766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iDeCo</a:t>
                </a:r>
                <a:r>
                  <a:rPr lang="ja-JP" altLang="en-US"/>
                  <a:t>（イデコ）利用金額（円）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1803968"/>
        <c:crosses val="autoZero"/>
        <c:auto val="1"/>
        <c:lblAlgn val="ctr"/>
        <c:lblOffset val="100"/>
        <c:noMultiLvlLbl val="0"/>
      </c:catAx>
      <c:valAx>
        <c:axId val="2091803968"/>
        <c:scaling>
          <c:orientation val="minMax"/>
          <c:max val="350000"/>
          <c:min val="2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住宅ローン減税（円）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[Red]\▲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876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iDeCo</a:t>
            </a:r>
            <a:r>
              <a:rPr lang="ja-JP" altLang="en-US"/>
              <a:t>加入によるふるさと納税限度額の影響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FF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DCと住宅ローン減税!$N$10:$O$16</c:f>
              <c:multiLvlStrCache>
                <c:ptCount val="7"/>
                <c:lvl>
                  <c:pt idx="0">
                    <c:v>年額　0</c:v>
                  </c:pt>
                  <c:pt idx="1">
                    <c:v>年額　60,000</c:v>
                  </c:pt>
                  <c:pt idx="2">
                    <c:v>年額　120,000</c:v>
                  </c:pt>
                  <c:pt idx="3">
                    <c:v>年額　144,000</c:v>
                  </c:pt>
                  <c:pt idx="4">
                    <c:v>年額　180,000</c:v>
                  </c:pt>
                  <c:pt idx="5">
                    <c:v>年額　240,000</c:v>
                  </c:pt>
                  <c:pt idx="6">
                    <c:v>年額　276,000</c:v>
                  </c:pt>
                </c:lvl>
                <c:lvl>
                  <c:pt idx="0">
                    <c:v>月額　0</c:v>
                  </c:pt>
                  <c:pt idx="1">
                    <c:v>月額　5,000</c:v>
                  </c:pt>
                  <c:pt idx="2">
                    <c:v>月額　10,000</c:v>
                  </c:pt>
                  <c:pt idx="3">
                    <c:v>月額　12,000</c:v>
                  </c:pt>
                  <c:pt idx="4">
                    <c:v>月額　15,000</c:v>
                  </c:pt>
                  <c:pt idx="5">
                    <c:v>月額　20,000</c:v>
                  </c:pt>
                  <c:pt idx="6">
                    <c:v>月額　23,000</c:v>
                  </c:pt>
                </c:lvl>
              </c:multiLvlStrCache>
            </c:multiLvlStrRef>
          </c:cat>
          <c:val>
            <c:numRef>
              <c:f>DCと住宅ローン減税!$P$26:$P$32</c:f>
              <c:numCache>
                <c:formatCode>#,##0;[Red]\▲#,##0</c:formatCode>
                <c:ptCount val="7"/>
                <c:pt idx="0">
                  <c:v>77000</c:v>
                </c:pt>
                <c:pt idx="1">
                  <c:v>75000</c:v>
                </c:pt>
                <c:pt idx="2">
                  <c:v>74000</c:v>
                </c:pt>
                <c:pt idx="3">
                  <c:v>73000</c:v>
                </c:pt>
                <c:pt idx="4">
                  <c:v>72000</c:v>
                </c:pt>
                <c:pt idx="5">
                  <c:v>71000</c:v>
                </c:pt>
                <c:pt idx="6">
                  <c:v>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C-4FCE-AEFA-082816A11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766240"/>
        <c:axId val="2091803968"/>
      </c:barChart>
      <c:catAx>
        <c:axId val="338766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iDeCo</a:t>
                </a:r>
                <a:r>
                  <a:rPr lang="ja-JP" altLang="en-US"/>
                  <a:t>（イデコ）利用金額（円）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1803968"/>
        <c:crosses val="autoZero"/>
        <c:auto val="1"/>
        <c:lblAlgn val="ctr"/>
        <c:lblOffset val="100"/>
        <c:noMultiLvlLbl val="0"/>
      </c:catAx>
      <c:valAx>
        <c:axId val="2091803968"/>
        <c:scaling>
          <c:orientation val="minMax"/>
          <c:max val="80000"/>
          <c:min val="6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ふるさと納税限度額（円）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[Red]\▲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876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iDeCo</a:t>
            </a:r>
            <a:r>
              <a:rPr lang="ja-JP" altLang="en-US"/>
              <a:t>加入による住宅ローン減税の影響②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DCと住宅ローン減税!$N$7</c:f>
              <c:strCache>
                <c:ptCount val="1"/>
                <c:pt idx="0">
                  <c:v>iDeCo加入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DCと住宅ローン減税!$N$10:$O$16</c:f>
              <c:multiLvlStrCache>
                <c:ptCount val="7"/>
                <c:lvl>
                  <c:pt idx="0">
                    <c:v>年額　0</c:v>
                  </c:pt>
                  <c:pt idx="1">
                    <c:v>年額　60,000</c:v>
                  </c:pt>
                  <c:pt idx="2">
                    <c:v>年額　120,000</c:v>
                  </c:pt>
                  <c:pt idx="3">
                    <c:v>年額　144,000</c:v>
                  </c:pt>
                  <c:pt idx="4">
                    <c:v>年額　180,000</c:v>
                  </c:pt>
                  <c:pt idx="5">
                    <c:v>年額　240,000</c:v>
                  </c:pt>
                  <c:pt idx="6">
                    <c:v>年額　276,000</c:v>
                  </c:pt>
                </c:lvl>
                <c:lvl>
                  <c:pt idx="0">
                    <c:v>月額　0</c:v>
                  </c:pt>
                  <c:pt idx="1">
                    <c:v>月額　5,000</c:v>
                  </c:pt>
                  <c:pt idx="2">
                    <c:v>月額　10,000</c:v>
                  </c:pt>
                  <c:pt idx="3">
                    <c:v>月額　12,000</c:v>
                  </c:pt>
                  <c:pt idx="4">
                    <c:v>月額　15,000</c:v>
                  </c:pt>
                  <c:pt idx="5">
                    <c:v>月額　20,000</c:v>
                  </c:pt>
                  <c:pt idx="6">
                    <c:v>月額　23,000</c:v>
                  </c:pt>
                </c:lvl>
              </c:multiLvlStrCache>
            </c:multiLvlStrRef>
          </c:cat>
          <c:val>
            <c:numRef>
              <c:f>DCと住宅ローン減税!$R$10:$R$16</c:f>
              <c:numCache>
                <c:formatCode>#,##0;[Red]\▲#,##0</c:formatCode>
                <c:ptCount val="7"/>
                <c:pt idx="0">
                  <c:v>334700</c:v>
                </c:pt>
                <c:pt idx="1">
                  <c:v>328700</c:v>
                </c:pt>
                <c:pt idx="2">
                  <c:v>322700</c:v>
                </c:pt>
                <c:pt idx="3">
                  <c:v>320300</c:v>
                </c:pt>
                <c:pt idx="4">
                  <c:v>316700</c:v>
                </c:pt>
                <c:pt idx="5">
                  <c:v>310700</c:v>
                </c:pt>
                <c:pt idx="6">
                  <c:v>307100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A-4B11-B67C-C8F1AE47DEB3}"/>
            </c:ext>
          </c:extLst>
        </c:ser>
        <c:ser>
          <c:idx val="1"/>
          <c:order val="1"/>
          <c:tx>
            <c:strRef>
              <c:f>DCと住宅ローン減税!$N$39</c:f>
              <c:strCache>
                <c:ptCount val="1"/>
                <c:pt idx="0">
                  <c:v>iDeCo＋ふるさと納税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FF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DCと住宅ローン減税!$R$42:$R$48</c:f>
              <c:numCache>
                <c:formatCode>#,##0;[Red]\▲#,##0</c:formatCode>
                <c:ptCount val="7"/>
                <c:pt idx="0">
                  <c:v>327200</c:v>
                </c:pt>
                <c:pt idx="1">
                  <c:v>321400</c:v>
                </c:pt>
                <c:pt idx="2">
                  <c:v>315500</c:v>
                </c:pt>
                <c:pt idx="3">
                  <c:v>313200</c:v>
                </c:pt>
                <c:pt idx="4">
                  <c:v>309700</c:v>
                </c:pt>
                <c:pt idx="5">
                  <c:v>303800</c:v>
                </c:pt>
                <c:pt idx="6">
                  <c:v>300300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7A-4B11-B67C-C8F1AE47D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766240"/>
        <c:axId val="2091803968"/>
      </c:barChart>
      <c:catAx>
        <c:axId val="338766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iDeCo</a:t>
                </a:r>
                <a:r>
                  <a:rPr lang="ja-JP" altLang="en-US"/>
                  <a:t>（イデコ）利用金額（円）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1803968"/>
        <c:crosses val="autoZero"/>
        <c:auto val="1"/>
        <c:lblAlgn val="ctr"/>
        <c:lblOffset val="100"/>
        <c:noMultiLvlLbl val="0"/>
      </c:catAx>
      <c:valAx>
        <c:axId val="2091803968"/>
        <c:scaling>
          <c:orientation val="minMax"/>
          <c:max val="350000"/>
          <c:min val="2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住宅ローン減税（円）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[Red]\▲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876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iDeCo</a:t>
            </a:r>
            <a:r>
              <a:rPr lang="ja-JP" altLang="en-US"/>
              <a:t>加入による減税効果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DCと住宅ローン減税!$S$8:$S$9</c:f>
              <c:strCache>
                <c:ptCount val="2"/>
                <c:pt idx="0">
                  <c:v>①
iDeCo利用</c:v>
                </c:pt>
                <c:pt idx="1">
                  <c:v>住宅ローン減税
縮小額</c:v>
                </c:pt>
              </c:strCache>
            </c:strRef>
          </c:tx>
          <c:spPr>
            <a:pattFill prst="pct50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multiLvlStrRef>
              <c:f>DCと住宅ローン減税!$N$10:$O$16</c:f>
              <c:multiLvlStrCache>
                <c:ptCount val="7"/>
                <c:lvl>
                  <c:pt idx="0">
                    <c:v>年額　0</c:v>
                  </c:pt>
                  <c:pt idx="1">
                    <c:v>年額　60,000</c:v>
                  </c:pt>
                  <c:pt idx="2">
                    <c:v>年額　120,000</c:v>
                  </c:pt>
                  <c:pt idx="3">
                    <c:v>年額　144,000</c:v>
                  </c:pt>
                  <c:pt idx="4">
                    <c:v>年額　180,000</c:v>
                  </c:pt>
                  <c:pt idx="5">
                    <c:v>年額　240,000</c:v>
                  </c:pt>
                  <c:pt idx="6">
                    <c:v>年額　276,000</c:v>
                  </c:pt>
                </c:lvl>
                <c:lvl>
                  <c:pt idx="0">
                    <c:v>月額　0</c:v>
                  </c:pt>
                  <c:pt idx="1">
                    <c:v>月額　5,000</c:v>
                  </c:pt>
                  <c:pt idx="2">
                    <c:v>月額　10,000</c:v>
                  </c:pt>
                  <c:pt idx="3">
                    <c:v>月額　12,000</c:v>
                  </c:pt>
                  <c:pt idx="4">
                    <c:v>月額　15,000</c:v>
                  </c:pt>
                  <c:pt idx="5">
                    <c:v>月額　20,000</c:v>
                  </c:pt>
                  <c:pt idx="6">
                    <c:v>月額　23,000</c:v>
                  </c:pt>
                </c:lvl>
              </c:multiLvlStrCache>
            </c:multiLvlStrRef>
          </c:cat>
          <c:val>
            <c:numRef>
              <c:f>DCと住宅ローン減税!$S$10:$S$16</c:f>
              <c:numCache>
                <c:formatCode>#,##0;[Red]\▲#,##0</c:formatCode>
                <c:ptCount val="7"/>
                <c:pt idx="1">
                  <c:v>-6000</c:v>
                </c:pt>
                <c:pt idx="2">
                  <c:v>-12000</c:v>
                </c:pt>
                <c:pt idx="3">
                  <c:v>-14400</c:v>
                </c:pt>
                <c:pt idx="4">
                  <c:v>-18000</c:v>
                </c:pt>
                <c:pt idx="5">
                  <c:v>-24000</c:v>
                </c:pt>
                <c:pt idx="6">
                  <c:v>-27600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C5-4065-87EF-844FC61C7BFA}"/>
            </c:ext>
          </c:extLst>
        </c:ser>
        <c:ser>
          <c:idx val="1"/>
          <c:order val="1"/>
          <c:tx>
            <c:strRef>
              <c:f>DCと住宅ローン減税!$T$8:$T$9</c:f>
              <c:strCache>
                <c:ptCount val="2"/>
                <c:pt idx="0">
                  <c:v>②
iDeCoの減税効果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val>
            <c:numRef>
              <c:f>DCと住宅ローン減税!$T$10:$T$16</c:f>
              <c:numCache>
                <c:formatCode>#,##0;[Red]\▲#,##0</c:formatCode>
                <c:ptCount val="7"/>
                <c:pt idx="0">
                  <c:v>0</c:v>
                </c:pt>
                <c:pt idx="1">
                  <c:v>12100</c:v>
                </c:pt>
                <c:pt idx="2">
                  <c:v>24200</c:v>
                </c:pt>
                <c:pt idx="3">
                  <c:v>29000</c:v>
                </c:pt>
                <c:pt idx="4">
                  <c:v>36400</c:v>
                </c:pt>
                <c:pt idx="5">
                  <c:v>48500</c:v>
                </c:pt>
                <c:pt idx="6">
                  <c:v>55800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C5-4065-87EF-844FC61C7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38766240"/>
        <c:axId val="2091803968"/>
      </c:barChart>
      <c:lineChart>
        <c:grouping val="standard"/>
        <c:varyColors val="0"/>
        <c:ser>
          <c:idx val="2"/>
          <c:order val="2"/>
          <c:tx>
            <c:strRef>
              <c:f>DCと住宅ローン減税!$U$8:$U$9</c:f>
              <c:strCache>
                <c:ptCount val="2"/>
                <c:pt idx="0">
                  <c:v>③
税軽減効果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FF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DCと住宅ローン減税!$U$10:$U$16</c:f>
              <c:numCache>
                <c:formatCode>#,##0;[Red]\▲#,##0</c:formatCode>
                <c:ptCount val="7"/>
                <c:pt idx="0">
                  <c:v>0</c:v>
                </c:pt>
                <c:pt idx="1">
                  <c:v>6100</c:v>
                </c:pt>
                <c:pt idx="2">
                  <c:v>12200</c:v>
                </c:pt>
                <c:pt idx="3">
                  <c:v>14600</c:v>
                </c:pt>
                <c:pt idx="4">
                  <c:v>18400</c:v>
                </c:pt>
                <c:pt idx="5">
                  <c:v>24500</c:v>
                </c:pt>
                <c:pt idx="6">
                  <c:v>28200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C5-4065-87EF-844FC61C7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766240"/>
        <c:axId val="2091803968"/>
      </c:lineChart>
      <c:catAx>
        <c:axId val="338766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iDeCo</a:t>
                </a:r>
                <a:r>
                  <a:rPr lang="ja-JP" altLang="en-US"/>
                  <a:t>（イデコ）利用金額（円）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1803968"/>
        <c:crosses val="autoZero"/>
        <c:auto val="1"/>
        <c:lblAlgn val="ctr"/>
        <c:lblOffset val="100"/>
        <c:noMultiLvlLbl val="0"/>
      </c:catAx>
      <c:valAx>
        <c:axId val="209180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▲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876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10" Type="http://schemas.openxmlformats.org/officeDocument/2006/relationships/image" Target="../media/image6.png"/><Relationship Id="rId4" Type="http://schemas.openxmlformats.org/officeDocument/2006/relationships/chart" Target="../charts/chart4.xm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544284</xdr:colOff>
      <xdr:row>2</xdr:row>
      <xdr:rowOff>122465</xdr:rowOff>
    </xdr:from>
    <xdr:to>
      <xdr:col>28</xdr:col>
      <xdr:colOff>606137</xdr:colOff>
      <xdr:row>23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47A6584-9292-43F8-AA19-876448D394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291872</xdr:colOff>
      <xdr:row>20</xdr:row>
      <xdr:rowOff>54428</xdr:rowOff>
    </xdr:from>
    <xdr:to>
      <xdr:col>22</xdr:col>
      <xdr:colOff>244928</xdr:colOff>
      <xdr:row>37</xdr:row>
      <xdr:rowOff>176892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F06727A-0A9D-4EB5-BF75-179FC6C12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122465</xdr:colOff>
      <xdr:row>38</xdr:row>
      <xdr:rowOff>68036</xdr:rowOff>
    </xdr:from>
    <xdr:to>
      <xdr:col>28</xdr:col>
      <xdr:colOff>367393</xdr:colOff>
      <xdr:row>59</xdr:row>
      <xdr:rowOff>27214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0CF6F02-F0F4-4733-9B0E-4C6D55E6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716450</xdr:colOff>
      <xdr:row>2</xdr:row>
      <xdr:rowOff>165388</xdr:rowOff>
    </xdr:from>
    <xdr:to>
      <xdr:col>34</xdr:col>
      <xdr:colOff>395845</xdr:colOff>
      <xdr:row>23</xdr:row>
      <xdr:rowOff>4947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E8F184C-BAF2-4060-AE49-00ADF1B64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190501</xdr:colOff>
      <xdr:row>4</xdr:row>
      <xdr:rowOff>176893</xdr:rowOff>
    </xdr:from>
    <xdr:to>
      <xdr:col>6</xdr:col>
      <xdr:colOff>669084</xdr:colOff>
      <xdr:row>16</xdr:row>
      <xdr:rowOff>53069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CF607507-1488-4D68-8CF1-C451D63DC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1102179"/>
          <a:ext cx="5377154" cy="2910569"/>
        </a:xfrm>
        <a:prstGeom prst="rect">
          <a:avLst/>
        </a:prstGeom>
      </xdr:spPr>
    </xdr:pic>
    <xdr:clientData/>
  </xdr:twoCellAnchor>
  <xdr:twoCellAnchor editAs="oneCell">
    <xdr:from>
      <xdr:col>0</xdr:col>
      <xdr:colOff>68035</xdr:colOff>
      <xdr:row>20</xdr:row>
      <xdr:rowOff>40822</xdr:rowOff>
    </xdr:from>
    <xdr:to>
      <xdr:col>6</xdr:col>
      <xdr:colOff>1004274</xdr:colOff>
      <xdr:row>33</xdr:row>
      <xdr:rowOff>160439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D5865924-9186-4962-9EA0-2690CB996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4816929"/>
          <a:ext cx="5834810" cy="2868260"/>
        </a:xfrm>
        <a:prstGeom prst="rect">
          <a:avLst/>
        </a:prstGeom>
      </xdr:spPr>
    </xdr:pic>
    <xdr:clientData/>
  </xdr:twoCellAnchor>
  <xdr:twoCellAnchor>
    <xdr:from>
      <xdr:col>0</xdr:col>
      <xdr:colOff>54429</xdr:colOff>
      <xdr:row>17</xdr:row>
      <xdr:rowOff>68035</xdr:rowOff>
    </xdr:from>
    <xdr:to>
      <xdr:col>2</xdr:col>
      <xdr:colOff>353786</xdr:colOff>
      <xdr:row>20</xdr:row>
      <xdr:rowOff>0</xdr:rowOff>
    </xdr:to>
    <xdr:sp macro="" textlink="">
      <xdr:nvSpPr>
        <xdr:cNvPr id="36" name="矢印: 下 35">
          <a:extLst>
            <a:ext uri="{FF2B5EF4-FFF2-40B4-BE49-F238E27FC236}">
              <a16:creationId xmlns:a16="http://schemas.microsoft.com/office/drawing/2014/main" id="{BEBD6110-5D9A-4E59-9F70-239BA371E48E}"/>
            </a:ext>
          </a:extLst>
        </xdr:cNvPr>
        <xdr:cNvSpPr/>
      </xdr:nvSpPr>
      <xdr:spPr>
        <a:xfrm>
          <a:off x="54429" y="4231821"/>
          <a:ext cx="1170214" cy="544286"/>
        </a:xfrm>
        <a:prstGeom prst="down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40822</xdr:colOff>
      <xdr:row>37</xdr:row>
      <xdr:rowOff>55706</xdr:rowOff>
    </xdr:from>
    <xdr:to>
      <xdr:col>6</xdr:col>
      <xdr:colOff>993323</xdr:colOff>
      <xdr:row>48</xdr:row>
      <xdr:rowOff>99150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4BF81908-72DD-4A48-8FA7-0A63ED9F9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2" y="8396885"/>
          <a:ext cx="5851072" cy="2737658"/>
        </a:xfrm>
        <a:prstGeom prst="rect">
          <a:avLst/>
        </a:prstGeom>
      </xdr:spPr>
    </xdr:pic>
    <xdr:clientData/>
  </xdr:twoCellAnchor>
  <xdr:twoCellAnchor>
    <xdr:from>
      <xdr:col>2</xdr:col>
      <xdr:colOff>326571</xdr:colOff>
      <xdr:row>45</xdr:row>
      <xdr:rowOff>163286</xdr:rowOff>
    </xdr:from>
    <xdr:to>
      <xdr:col>4</xdr:col>
      <xdr:colOff>435428</xdr:colOff>
      <xdr:row>50</xdr:row>
      <xdr:rowOff>13607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847F7287-52A4-400D-986D-392B22FC12FB}"/>
            </a:ext>
          </a:extLst>
        </xdr:cNvPr>
        <xdr:cNvSpPr/>
      </xdr:nvSpPr>
      <xdr:spPr>
        <a:xfrm>
          <a:off x="1197428" y="10572750"/>
          <a:ext cx="1741714" cy="884464"/>
        </a:xfrm>
        <a:prstGeom prst="ellipse">
          <a:avLst/>
        </a:prstGeom>
        <a:noFill/>
        <a:ln w="762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136071</xdr:colOff>
      <xdr:row>34</xdr:row>
      <xdr:rowOff>95250</xdr:rowOff>
    </xdr:from>
    <xdr:to>
      <xdr:col>3</xdr:col>
      <xdr:colOff>-1</xdr:colOff>
      <xdr:row>37</xdr:row>
      <xdr:rowOff>27214</xdr:rowOff>
    </xdr:to>
    <xdr:sp macro="" textlink="">
      <xdr:nvSpPr>
        <xdr:cNvPr id="40" name="矢印: 下 39">
          <a:extLst>
            <a:ext uri="{FF2B5EF4-FFF2-40B4-BE49-F238E27FC236}">
              <a16:creationId xmlns:a16="http://schemas.microsoft.com/office/drawing/2014/main" id="{AC11BBCD-077E-4B7A-A2EF-47C5C9CD4A1C}"/>
            </a:ext>
          </a:extLst>
        </xdr:cNvPr>
        <xdr:cNvSpPr/>
      </xdr:nvSpPr>
      <xdr:spPr>
        <a:xfrm>
          <a:off x="136071" y="7824107"/>
          <a:ext cx="1170214" cy="544286"/>
        </a:xfrm>
        <a:prstGeom prst="down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40822</xdr:colOff>
      <xdr:row>30</xdr:row>
      <xdr:rowOff>95250</xdr:rowOff>
    </xdr:from>
    <xdr:to>
      <xdr:col>11</xdr:col>
      <xdr:colOff>959044</xdr:colOff>
      <xdr:row>43</xdr:row>
      <xdr:rowOff>22996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9F127DB0-96D5-4D30-908E-FDD533586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2072" y="6994071"/>
          <a:ext cx="6088936" cy="3030175"/>
        </a:xfrm>
        <a:prstGeom prst="rect">
          <a:avLst/>
        </a:prstGeom>
      </xdr:spPr>
    </xdr:pic>
    <xdr:clientData/>
  </xdr:twoCellAnchor>
  <xdr:twoCellAnchor editAs="oneCell">
    <xdr:from>
      <xdr:col>6</xdr:col>
      <xdr:colOff>1279393</xdr:colOff>
      <xdr:row>4</xdr:row>
      <xdr:rowOff>109179</xdr:rowOff>
    </xdr:from>
    <xdr:to>
      <xdr:col>11</xdr:col>
      <xdr:colOff>904936</xdr:colOff>
      <xdr:row>28</xdr:row>
      <xdr:rowOff>165880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28CB7139-1E2F-42A7-B850-4C425895E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7964" y="1034465"/>
          <a:ext cx="6088936" cy="5622022"/>
        </a:xfrm>
        <a:prstGeom prst="rect">
          <a:avLst/>
        </a:prstGeom>
      </xdr:spPr>
    </xdr:pic>
    <xdr:clientData/>
  </xdr:twoCellAnchor>
  <xdr:twoCellAnchor>
    <xdr:from>
      <xdr:col>8</xdr:col>
      <xdr:colOff>1061356</xdr:colOff>
      <xdr:row>32</xdr:row>
      <xdr:rowOff>108857</xdr:rowOff>
    </xdr:from>
    <xdr:to>
      <xdr:col>10</xdr:col>
      <xdr:colOff>217713</xdr:colOff>
      <xdr:row>36</xdr:row>
      <xdr:rowOff>176893</xdr:rowOff>
    </xdr:to>
    <xdr:sp macro="" textlink="">
      <xdr:nvSpPr>
        <xdr:cNvPr id="45" name="楕円 44">
          <a:extLst>
            <a:ext uri="{FF2B5EF4-FFF2-40B4-BE49-F238E27FC236}">
              <a16:creationId xmlns:a16="http://schemas.microsoft.com/office/drawing/2014/main" id="{FA0B8AA6-B788-4822-9DC9-7599476FA893}"/>
            </a:ext>
          </a:extLst>
        </xdr:cNvPr>
        <xdr:cNvSpPr/>
      </xdr:nvSpPr>
      <xdr:spPr>
        <a:xfrm>
          <a:off x="8545285" y="7429500"/>
          <a:ext cx="1741714" cy="884464"/>
        </a:xfrm>
        <a:prstGeom prst="ellipse">
          <a:avLst/>
        </a:prstGeom>
        <a:noFill/>
        <a:ln w="762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95249</xdr:colOff>
      <xdr:row>32</xdr:row>
      <xdr:rowOff>13607</xdr:rowOff>
    </xdr:from>
    <xdr:to>
      <xdr:col>15</xdr:col>
      <xdr:colOff>557891</xdr:colOff>
      <xdr:row>34</xdr:row>
      <xdr:rowOff>176225</xdr:rowOff>
    </xdr:to>
    <xdr:sp macro="" textlink="">
      <xdr:nvSpPr>
        <xdr:cNvPr id="46" name="フリーフォーム: 図形 45">
          <a:extLst>
            <a:ext uri="{FF2B5EF4-FFF2-40B4-BE49-F238E27FC236}">
              <a16:creationId xmlns:a16="http://schemas.microsoft.com/office/drawing/2014/main" id="{D801E34D-198A-4006-84B9-780E2DFD7F4C}"/>
            </a:ext>
          </a:extLst>
        </xdr:cNvPr>
        <xdr:cNvSpPr/>
      </xdr:nvSpPr>
      <xdr:spPr>
        <a:xfrm>
          <a:off x="10164535" y="7334250"/>
          <a:ext cx="7225392" cy="570832"/>
        </a:xfrm>
        <a:custGeom>
          <a:avLst/>
          <a:gdLst>
            <a:gd name="connsiteX0" fmla="*/ 0 w 7742449"/>
            <a:gd name="connsiteY0" fmla="*/ 272143 h 565494"/>
            <a:gd name="connsiteX1" fmla="*/ 6980464 w 7742449"/>
            <a:gd name="connsiteY1" fmla="*/ 557893 h 565494"/>
            <a:gd name="connsiteX2" fmla="*/ 7239000 w 7742449"/>
            <a:gd name="connsiteY2" fmla="*/ 0 h 565494"/>
            <a:gd name="connsiteX0" fmla="*/ 0 w 7365288"/>
            <a:gd name="connsiteY0" fmla="*/ 272143 h 539398"/>
            <a:gd name="connsiteX1" fmla="*/ 5578928 w 7365288"/>
            <a:gd name="connsiteY1" fmla="*/ 530679 h 539398"/>
            <a:gd name="connsiteX2" fmla="*/ 7239000 w 7365288"/>
            <a:gd name="connsiteY2" fmla="*/ 0 h 539398"/>
            <a:gd name="connsiteX0" fmla="*/ 0 w 7428464"/>
            <a:gd name="connsiteY0" fmla="*/ 571500 h 855733"/>
            <a:gd name="connsiteX1" fmla="*/ 5578928 w 7428464"/>
            <a:gd name="connsiteY1" fmla="*/ 830036 h 855733"/>
            <a:gd name="connsiteX2" fmla="*/ 7307035 w 7428464"/>
            <a:gd name="connsiteY2" fmla="*/ 0 h 855733"/>
            <a:gd name="connsiteX0" fmla="*/ 0 w 7307035"/>
            <a:gd name="connsiteY0" fmla="*/ 571500 h 883796"/>
            <a:gd name="connsiteX1" fmla="*/ 5578928 w 7307035"/>
            <a:gd name="connsiteY1" fmla="*/ 830036 h 883796"/>
            <a:gd name="connsiteX2" fmla="*/ 6885214 w 7307035"/>
            <a:gd name="connsiteY2" fmla="*/ 802822 h 883796"/>
            <a:gd name="connsiteX3" fmla="*/ 7307035 w 7307035"/>
            <a:gd name="connsiteY3" fmla="*/ 0 h 883796"/>
            <a:gd name="connsiteX0" fmla="*/ 0 w 7225392"/>
            <a:gd name="connsiteY0" fmla="*/ 258536 h 570832"/>
            <a:gd name="connsiteX1" fmla="*/ 5578928 w 7225392"/>
            <a:gd name="connsiteY1" fmla="*/ 517072 h 570832"/>
            <a:gd name="connsiteX2" fmla="*/ 6885214 w 7225392"/>
            <a:gd name="connsiteY2" fmla="*/ 489858 h 570832"/>
            <a:gd name="connsiteX3" fmla="*/ 7225392 w 7225392"/>
            <a:gd name="connsiteY3" fmla="*/ 0 h 5708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225392" h="570832">
              <a:moveTo>
                <a:pt x="0" y="258536"/>
              </a:moveTo>
              <a:cubicBezTo>
                <a:pt x="2886982" y="424089"/>
                <a:pt x="4431392" y="478518"/>
                <a:pt x="5578928" y="517072"/>
              </a:cubicBezTo>
              <a:cubicBezTo>
                <a:pt x="6726464" y="555626"/>
                <a:pt x="6597196" y="628197"/>
                <a:pt x="6885214" y="489858"/>
              </a:cubicBezTo>
              <a:cubicBezTo>
                <a:pt x="7173232" y="351519"/>
                <a:pt x="7214053" y="56696"/>
                <a:pt x="7225392" y="0"/>
              </a:cubicBezTo>
            </a:path>
          </a:pathLst>
        </a:custGeom>
        <a:noFill/>
        <a:ln w="41275">
          <a:solidFill>
            <a:schemeClr val="accent2">
              <a:lumMod val="75000"/>
            </a:schemeClr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721178</xdr:colOff>
      <xdr:row>15</xdr:row>
      <xdr:rowOff>0</xdr:rowOff>
    </xdr:from>
    <xdr:to>
      <xdr:col>11</xdr:col>
      <xdr:colOff>993322</xdr:colOff>
      <xdr:row>20</xdr:row>
      <xdr:rowOff>149678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6CF4DDE7-6555-4D62-B9C3-E70A977B4469}"/>
            </a:ext>
          </a:extLst>
        </xdr:cNvPr>
        <xdr:cNvSpPr/>
      </xdr:nvSpPr>
      <xdr:spPr>
        <a:xfrm>
          <a:off x="10790464" y="3741964"/>
          <a:ext cx="1564822" cy="1183821"/>
        </a:xfrm>
        <a:prstGeom prst="ellipse">
          <a:avLst/>
        </a:prstGeom>
        <a:noFill/>
        <a:ln w="76200"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952499</xdr:colOff>
      <xdr:row>16</xdr:row>
      <xdr:rowOff>54428</xdr:rowOff>
    </xdr:from>
    <xdr:to>
      <xdr:col>16</xdr:col>
      <xdr:colOff>281281</xdr:colOff>
      <xdr:row>18</xdr:row>
      <xdr:rowOff>127475</xdr:rowOff>
    </xdr:to>
    <xdr:sp macro="" textlink="">
      <xdr:nvSpPr>
        <xdr:cNvPr id="48" name="フリーフォーム: 図形 47">
          <a:extLst>
            <a:ext uri="{FF2B5EF4-FFF2-40B4-BE49-F238E27FC236}">
              <a16:creationId xmlns:a16="http://schemas.microsoft.com/office/drawing/2014/main" id="{CC7F9BB0-1C80-4C71-A064-4119F6DA5DD8}"/>
            </a:ext>
          </a:extLst>
        </xdr:cNvPr>
        <xdr:cNvSpPr/>
      </xdr:nvSpPr>
      <xdr:spPr>
        <a:xfrm>
          <a:off x="12314463" y="4014107"/>
          <a:ext cx="5955461" cy="481261"/>
        </a:xfrm>
        <a:custGeom>
          <a:avLst/>
          <a:gdLst>
            <a:gd name="connsiteX0" fmla="*/ 0 w 7742449"/>
            <a:gd name="connsiteY0" fmla="*/ 272143 h 565494"/>
            <a:gd name="connsiteX1" fmla="*/ 6980464 w 7742449"/>
            <a:gd name="connsiteY1" fmla="*/ 557893 h 565494"/>
            <a:gd name="connsiteX2" fmla="*/ 7239000 w 7742449"/>
            <a:gd name="connsiteY2" fmla="*/ 0 h 565494"/>
            <a:gd name="connsiteX0" fmla="*/ 0 w 7365288"/>
            <a:gd name="connsiteY0" fmla="*/ 272143 h 539398"/>
            <a:gd name="connsiteX1" fmla="*/ 5578928 w 7365288"/>
            <a:gd name="connsiteY1" fmla="*/ 530679 h 539398"/>
            <a:gd name="connsiteX2" fmla="*/ 7239000 w 7365288"/>
            <a:gd name="connsiteY2" fmla="*/ 0 h 539398"/>
            <a:gd name="connsiteX0" fmla="*/ 0 w 7428464"/>
            <a:gd name="connsiteY0" fmla="*/ 571500 h 855733"/>
            <a:gd name="connsiteX1" fmla="*/ 5578928 w 7428464"/>
            <a:gd name="connsiteY1" fmla="*/ 830036 h 855733"/>
            <a:gd name="connsiteX2" fmla="*/ 7307035 w 7428464"/>
            <a:gd name="connsiteY2" fmla="*/ 0 h 855733"/>
            <a:gd name="connsiteX0" fmla="*/ 0 w 7307035"/>
            <a:gd name="connsiteY0" fmla="*/ 571500 h 883796"/>
            <a:gd name="connsiteX1" fmla="*/ 5578928 w 7307035"/>
            <a:gd name="connsiteY1" fmla="*/ 830036 h 883796"/>
            <a:gd name="connsiteX2" fmla="*/ 6885214 w 7307035"/>
            <a:gd name="connsiteY2" fmla="*/ 802822 h 883796"/>
            <a:gd name="connsiteX3" fmla="*/ 7307035 w 7307035"/>
            <a:gd name="connsiteY3" fmla="*/ 0 h 883796"/>
            <a:gd name="connsiteX0" fmla="*/ 0 w 7225392"/>
            <a:gd name="connsiteY0" fmla="*/ 258536 h 570832"/>
            <a:gd name="connsiteX1" fmla="*/ 5578928 w 7225392"/>
            <a:gd name="connsiteY1" fmla="*/ 517072 h 570832"/>
            <a:gd name="connsiteX2" fmla="*/ 6885214 w 7225392"/>
            <a:gd name="connsiteY2" fmla="*/ 489858 h 570832"/>
            <a:gd name="connsiteX3" fmla="*/ 7225392 w 7225392"/>
            <a:gd name="connsiteY3" fmla="*/ 0 h 570832"/>
            <a:gd name="connsiteX0" fmla="*/ 0 w 7225392"/>
            <a:gd name="connsiteY0" fmla="*/ 258536 h 549462"/>
            <a:gd name="connsiteX1" fmla="*/ 3687535 w 7225392"/>
            <a:gd name="connsiteY1" fmla="*/ 449036 h 549462"/>
            <a:gd name="connsiteX2" fmla="*/ 6885214 w 7225392"/>
            <a:gd name="connsiteY2" fmla="*/ 489858 h 549462"/>
            <a:gd name="connsiteX3" fmla="*/ 7225392 w 7225392"/>
            <a:gd name="connsiteY3" fmla="*/ 0 h 549462"/>
            <a:gd name="connsiteX0" fmla="*/ 0 w 7225392"/>
            <a:gd name="connsiteY0" fmla="*/ 258536 h 508475"/>
            <a:gd name="connsiteX1" fmla="*/ 3687535 w 7225392"/>
            <a:gd name="connsiteY1" fmla="*/ 449036 h 508475"/>
            <a:gd name="connsiteX2" fmla="*/ 5810250 w 7225392"/>
            <a:gd name="connsiteY2" fmla="*/ 435430 h 508475"/>
            <a:gd name="connsiteX3" fmla="*/ 7225392 w 7225392"/>
            <a:gd name="connsiteY3" fmla="*/ 0 h 508475"/>
            <a:gd name="connsiteX0" fmla="*/ 0 w 5955461"/>
            <a:gd name="connsiteY0" fmla="*/ 231322 h 481261"/>
            <a:gd name="connsiteX1" fmla="*/ 3687535 w 5955461"/>
            <a:gd name="connsiteY1" fmla="*/ 421822 h 481261"/>
            <a:gd name="connsiteX2" fmla="*/ 5810250 w 5955461"/>
            <a:gd name="connsiteY2" fmla="*/ 408216 h 481261"/>
            <a:gd name="connsiteX3" fmla="*/ 5878285 w 5955461"/>
            <a:gd name="connsiteY3" fmla="*/ 0 h 4812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5955461" h="481261">
              <a:moveTo>
                <a:pt x="0" y="231322"/>
              </a:moveTo>
              <a:lnTo>
                <a:pt x="3687535" y="421822"/>
              </a:lnTo>
              <a:cubicBezTo>
                <a:pt x="4655910" y="451304"/>
                <a:pt x="5522232" y="546555"/>
                <a:pt x="5810250" y="408216"/>
              </a:cubicBezTo>
              <a:cubicBezTo>
                <a:pt x="6098268" y="269877"/>
                <a:pt x="5866946" y="56696"/>
                <a:pt x="5878285" y="0"/>
              </a:cubicBezTo>
            </a:path>
          </a:pathLst>
        </a:custGeom>
        <a:noFill/>
        <a:ln w="41275">
          <a:solidFill>
            <a:srgbClr val="00B050"/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693964</xdr:colOff>
      <xdr:row>20</xdr:row>
      <xdr:rowOff>27215</xdr:rowOff>
    </xdr:from>
    <xdr:to>
      <xdr:col>15</xdr:col>
      <xdr:colOff>367392</xdr:colOff>
      <xdr:row>39</xdr:row>
      <xdr:rowOff>367393</xdr:rowOff>
    </xdr:to>
    <xdr:sp macro="" textlink="">
      <xdr:nvSpPr>
        <xdr:cNvPr id="49" name="フリーフォーム: 図形 48">
          <a:extLst>
            <a:ext uri="{FF2B5EF4-FFF2-40B4-BE49-F238E27FC236}">
              <a16:creationId xmlns:a16="http://schemas.microsoft.com/office/drawing/2014/main" id="{CAA2DCCB-4466-4B85-AD2D-5987843D3A00}"/>
            </a:ext>
          </a:extLst>
        </xdr:cNvPr>
        <xdr:cNvSpPr/>
      </xdr:nvSpPr>
      <xdr:spPr>
        <a:xfrm>
          <a:off x="12055928" y="4803322"/>
          <a:ext cx="5143500" cy="4354285"/>
        </a:xfrm>
        <a:custGeom>
          <a:avLst/>
          <a:gdLst>
            <a:gd name="connsiteX0" fmla="*/ 0 w 7742449"/>
            <a:gd name="connsiteY0" fmla="*/ 272143 h 565494"/>
            <a:gd name="connsiteX1" fmla="*/ 6980464 w 7742449"/>
            <a:gd name="connsiteY1" fmla="*/ 557893 h 565494"/>
            <a:gd name="connsiteX2" fmla="*/ 7239000 w 7742449"/>
            <a:gd name="connsiteY2" fmla="*/ 0 h 565494"/>
            <a:gd name="connsiteX0" fmla="*/ 0 w 7365288"/>
            <a:gd name="connsiteY0" fmla="*/ 272143 h 539398"/>
            <a:gd name="connsiteX1" fmla="*/ 5578928 w 7365288"/>
            <a:gd name="connsiteY1" fmla="*/ 530679 h 539398"/>
            <a:gd name="connsiteX2" fmla="*/ 7239000 w 7365288"/>
            <a:gd name="connsiteY2" fmla="*/ 0 h 539398"/>
            <a:gd name="connsiteX0" fmla="*/ 0 w 7428464"/>
            <a:gd name="connsiteY0" fmla="*/ 571500 h 855733"/>
            <a:gd name="connsiteX1" fmla="*/ 5578928 w 7428464"/>
            <a:gd name="connsiteY1" fmla="*/ 830036 h 855733"/>
            <a:gd name="connsiteX2" fmla="*/ 7307035 w 7428464"/>
            <a:gd name="connsiteY2" fmla="*/ 0 h 855733"/>
            <a:gd name="connsiteX0" fmla="*/ 0 w 7307035"/>
            <a:gd name="connsiteY0" fmla="*/ 571500 h 883796"/>
            <a:gd name="connsiteX1" fmla="*/ 5578928 w 7307035"/>
            <a:gd name="connsiteY1" fmla="*/ 830036 h 883796"/>
            <a:gd name="connsiteX2" fmla="*/ 6885214 w 7307035"/>
            <a:gd name="connsiteY2" fmla="*/ 802822 h 883796"/>
            <a:gd name="connsiteX3" fmla="*/ 7307035 w 7307035"/>
            <a:gd name="connsiteY3" fmla="*/ 0 h 883796"/>
            <a:gd name="connsiteX0" fmla="*/ 0 w 7225392"/>
            <a:gd name="connsiteY0" fmla="*/ 258536 h 570832"/>
            <a:gd name="connsiteX1" fmla="*/ 5578928 w 7225392"/>
            <a:gd name="connsiteY1" fmla="*/ 517072 h 570832"/>
            <a:gd name="connsiteX2" fmla="*/ 6885214 w 7225392"/>
            <a:gd name="connsiteY2" fmla="*/ 489858 h 570832"/>
            <a:gd name="connsiteX3" fmla="*/ 7225392 w 7225392"/>
            <a:gd name="connsiteY3" fmla="*/ 0 h 570832"/>
            <a:gd name="connsiteX0" fmla="*/ 0 w 7225392"/>
            <a:gd name="connsiteY0" fmla="*/ 258536 h 549462"/>
            <a:gd name="connsiteX1" fmla="*/ 3687535 w 7225392"/>
            <a:gd name="connsiteY1" fmla="*/ 449036 h 549462"/>
            <a:gd name="connsiteX2" fmla="*/ 6885214 w 7225392"/>
            <a:gd name="connsiteY2" fmla="*/ 489858 h 549462"/>
            <a:gd name="connsiteX3" fmla="*/ 7225392 w 7225392"/>
            <a:gd name="connsiteY3" fmla="*/ 0 h 549462"/>
            <a:gd name="connsiteX0" fmla="*/ 0 w 7225392"/>
            <a:gd name="connsiteY0" fmla="*/ 258536 h 508475"/>
            <a:gd name="connsiteX1" fmla="*/ 3687535 w 7225392"/>
            <a:gd name="connsiteY1" fmla="*/ 449036 h 508475"/>
            <a:gd name="connsiteX2" fmla="*/ 5810250 w 7225392"/>
            <a:gd name="connsiteY2" fmla="*/ 435430 h 508475"/>
            <a:gd name="connsiteX3" fmla="*/ 7225392 w 7225392"/>
            <a:gd name="connsiteY3" fmla="*/ 0 h 508475"/>
            <a:gd name="connsiteX0" fmla="*/ 0 w 5955461"/>
            <a:gd name="connsiteY0" fmla="*/ 231322 h 481261"/>
            <a:gd name="connsiteX1" fmla="*/ 3687535 w 5955461"/>
            <a:gd name="connsiteY1" fmla="*/ 421822 h 481261"/>
            <a:gd name="connsiteX2" fmla="*/ 5810250 w 5955461"/>
            <a:gd name="connsiteY2" fmla="*/ 408216 h 481261"/>
            <a:gd name="connsiteX3" fmla="*/ 5878285 w 5955461"/>
            <a:gd name="connsiteY3" fmla="*/ 0 h 481261"/>
            <a:gd name="connsiteX0" fmla="*/ 0 w 5863895"/>
            <a:gd name="connsiteY0" fmla="*/ 0 h 4354831"/>
            <a:gd name="connsiteX1" fmla="*/ 3687535 w 5863895"/>
            <a:gd name="connsiteY1" fmla="*/ 190500 h 4354831"/>
            <a:gd name="connsiteX2" fmla="*/ 5810250 w 5863895"/>
            <a:gd name="connsiteY2" fmla="*/ 176894 h 4354831"/>
            <a:gd name="connsiteX3" fmla="*/ 5143500 w 5863895"/>
            <a:gd name="connsiteY3" fmla="*/ 4354285 h 4354831"/>
            <a:gd name="connsiteX0" fmla="*/ 0 w 5143500"/>
            <a:gd name="connsiteY0" fmla="*/ 98335 h 4454545"/>
            <a:gd name="connsiteX1" fmla="*/ 3687535 w 5143500"/>
            <a:gd name="connsiteY1" fmla="*/ 288835 h 4454545"/>
            <a:gd name="connsiteX2" fmla="*/ 3510643 w 5143500"/>
            <a:gd name="connsiteY2" fmla="*/ 3432086 h 4454545"/>
            <a:gd name="connsiteX3" fmla="*/ 5143500 w 5143500"/>
            <a:gd name="connsiteY3" fmla="*/ 4452620 h 4454545"/>
            <a:gd name="connsiteX0" fmla="*/ 0 w 5143500"/>
            <a:gd name="connsiteY0" fmla="*/ 0 h 4356210"/>
            <a:gd name="connsiteX1" fmla="*/ 1129392 w 5143500"/>
            <a:gd name="connsiteY1" fmla="*/ 2408464 h 4356210"/>
            <a:gd name="connsiteX2" fmla="*/ 3510643 w 5143500"/>
            <a:gd name="connsiteY2" fmla="*/ 3333751 h 4356210"/>
            <a:gd name="connsiteX3" fmla="*/ 5143500 w 5143500"/>
            <a:gd name="connsiteY3" fmla="*/ 4354285 h 4356210"/>
            <a:gd name="connsiteX0" fmla="*/ 0 w 5143500"/>
            <a:gd name="connsiteY0" fmla="*/ 0 h 4356210"/>
            <a:gd name="connsiteX1" fmla="*/ 1129392 w 5143500"/>
            <a:gd name="connsiteY1" fmla="*/ 2408464 h 4356210"/>
            <a:gd name="connsiteX2" fmla="*/ 3510643 w 5143500"/>
            <a:gd name="connsiteY2" fmla="*/ 3333751 h 4356210"/>
            <a:gd name="connsiteX3" fmla="*/ 5143500 w 5143500"/>
            <a:gd name="connsiteY3" fmla="*/ 4354285 h 4356210"/>
            <a:gd name="connsiteX0" fmla="*/ 0 w 5143500"/>
            <a:gd name="connsiteY0" fmla="*/ 0 h 4354285"/>
            <a:gd name="connsiteX1" fmla="*/ 1129392 w 5143500"/>
            <a:gd name="connsiteY1" fmla="*/ 2408464 h 4354285"/>
            <a:gd name="connsiteX2" fmla="*/ 3510643 w 5143500"/>
            <a:gd name="connsiteY2" fmla="*/ 3333751 h 4354285"/>
            <a:gd name="connsiteX3" fmla="*/ 5143500 w 5143500"/>
            <a:gd name="connsiteY3" fmla="*/ 4354285 h 43542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5143500" h="4354285">
              <a:moveTo>
                <a:pt x="0" y="0"/>
              </a:moveTo>
              <a:cubicBezTo>
                <a:pt x="1229178" y="63500"/>
                <a:pt x="544285" y="1852839"/>
                <a:pt x="1129392" y="2408464"/>
              </a:cubicBezTo>
              <a:lnTo>
                <a:pt x="3510643" y="3333751"/>
              </a:lnTo>
              <a:lnTo>
                <a:pt x="5143500" y="4354285"/>
              </a:lnTo>
            </a:path>
          </a:pathLst>
        </a:custGeom>
        <a:noFill/>
        <a:ln w="41275">
          <a:solidFill>
            <a:srgbClr val="00B050"/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707571</xdr:colOff>
      <xdr:row>0</xdr:row>
      <xdr:rowOff>163285</xdr:rowOff>
    </xdr:from>
    <xdr:to>
      <xdr:col>20</xdr:col>
      <xdr:colOff>258535</xdr:colOff>
      <xdr:row>2</xdr:row>
      <xdr:rowOff>163285</xdr:rowOff>
    </xdr:to>
    <xdr:sp macro="" textlink="">
      <xdr:nvSpPr>
        <xdr:cNvPr id="50" name="矢印: 下 49">
          <a:extLst>
            <a:ext uri="{FF2B5EF4-FFF2-40B4-BE49-F238E27FC236}">
              <a16:creationId xmlns:a16="http://schemas.microsoft.com/office/drawing/2014/main" id="{176FD437-DB71-410B-918C-6190611EBA94}"/>
            </a:ext>
          </a:extLst>
        </xdr:cNvPr>
        <xdr:cNvSpPr/>
      </xdr:nvSpPr>
      <xdr:spPr>
        <a:xfrm>
          <a:off x="17539607" y="163285"/>
          <a:ext cx="5361214" cy="51707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</a:rPr>
            <a:t>入力</a:t>
          </a:r>
        </a:p>
      </xdr:txBody>
    </xdr:sp>
    <xdr:clientData/>
  </xdr:twoCellAnchor>
  <xdr:twoCellAnchor>
    <xdr:from>
      <xdr:col>4</xdr:col>
      <xdr:colOff>258537</xdr:colOff>
      <xdr:row>2</xdr:row>
      <xdr:rowOff>13607</xdr:rowOff>
    </xdr:from>
    <xdr:to>
      <xdr:col>8</xdr:col>
      <xdr:colOff>639536</xdr:colOff>
      <xdr:row>4</xdr:row>
      <xdr:rowOff>122463</xdr:rowOff>
    </xdr:to>
    <xdr:sp macro="" textlink="">
      <xdr:nvSpPr>
        <xdr:cNvPr id="51" name="矢印: 下 50">
          <a:extLst>
            <a:ext uri="{FF2B5EF4-FFF2-40B4-BE49-F238E27FC236}">
              <a16:creationId xmlns:a16="http://schemas.microsoft.com/office/drawing/2014/main" id="{029D2798-776D-4550-9E92-5E61400DA97C}"/>
            </a:ext>
          </a:extLst>
        </xdr:cNvPr>
        <xdr:cNvSpPr/>
      </xdr:nvSpPr>
      <xdr:spPr>
        <a:xfrm>
          <a:off x="2762251" y="530678"/>
          <a:ext cx="5361214" cy="51707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</a:rPr>
            <a:t>使い方</a:t>
          </a:r>
        </a:p>
      </xdr:txBody>
    </xdr:sp>
    <xdr:clientData/>
  </xdr:twoCellAnchor>
  <xdr:twoCellAnchor editAs="oneCell">
    <xdr:from>
      <xdr:col>6</xdr:col>
      <xdr:colOff>1224642</xdr:colOff>
      <xdr:row>44</xdr:row>
      <xdr:rowOff>40821</xdr:rowOff>
    </xdr:from>
    <xdr:to>
      <xdr:col>12</xdr:col>
      <xdr:colOff>285749</xdr:colOff>
      <xdr:row>60</xdr:row>
      <xdr:rowOff>40238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DB09A34F-EDF4-4738-8349-A7DAAEF22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3" y="10246178"/>
          <a:ext cx="6817179" cy="3278739"/>
        </a:xfrm>
        <a:prstGeom prst="rect">
          <a:avLst/>
        </a:prstGeom>
      </xdr:spPr>
    </xdr:pic>
    <xdr:clientData/>
  </xdr:twoCellAnchor>
  <xdr:twoCellAnchor>
    <xdr:from>
      <xdr:col>9</xdr:col>
      <xdr:colOff>557893</xdr:colOff>
      <xdr:row>47</xdr:row>
      <xdr:rowOff>204105</xdr:rowOff>
    </xdr:from>
    <xdr:to>
      <xdr:col>10</xdr:col>
      <xdr:colOff>217714</xdr:colOff>
      <xdr:row>50</xdr:row>
      <xdr:rowOff>136070</xdr:rowOff>
    </xdr:to>
    <xdr:sp macro="" textlink="">
      <xdr:nvSpPr>
        <xdr:cNvPr id="54" name="楕円 53">
          <a:extLst>
            <a:ext uri="{FF2B5EF4-FFF2-40B4-BE49-F238E27FC236}">
              <a16:creationId xmlns:a16="http://schemas.microsoft.com/office/drawing/2014/main" id="{98C807FA-879D-4F8E-86D2-90F610FF2D5E}"/>
            </a:ext>
          </a:extLst>
        </xdr:cNvPr>
        <xdr:cNvSpPr/>
      </xdr:nvSpPr>
      <xdr:spPr>
        <a:xfrm>
          <a:off x="9334500" y="11021784"/>
          <a:ext cx="952500" cy="557893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898071</xdr:colOff>
      <xdr:row>46</xdr:row>
      <xdr:rowOff>163286</xdr:rowOff>
    </xdr:from>
    <xdr:to>
      <xdr:col>12</xdr:col>
      <xdr:colOff>136071</xdr:colOff>
      <xdr:row>53</xdr:row>
      <xdr:rowOff>122464</xdr:rowOff>
    </xdr:to>
    <xdr:sp macro="" textlink="">
      <xdr:nvSpPr>
        <xdr:cNvPr id="55" name="楕円 54">
          <a:extLst>
            <a:ext uri="{FF2B5EF4-FFF2-40B4-BE49-F238E27FC236}">
              <a16:creationId xmlns:a16="http://schemas.microsoft.com/office/drawing/2014/main" id="{570C65E5-7F57-4DA3-A734-0400BE4C96DA}"/>
            </a:ext>
          </a:extLst>
        </xdr:cNvPr>
        <xdr:cNvSpPr/>
      </xdr:nvSpPr>
      <xdr:spPr>
        <a:xfrm>
          <a:off x="10967357" y="10776857"/>
          <a:ext cx="1823357" cy="1401536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204106</xdr:colOff>
      <xdr:row>47</xdr:row>
      <xdr:rowOff>27213</xdr:rowOff>
    </xdr:from>
    <xdr:to>
      <xdr:col>19</xdr:col>
      <xdr:colOff>761999</xdr:colOff>
      <xdr:row>52</xdr:row>
      <xdr:rowOff>108189</xdr:rowOff>
    </xdr:to>
    <xdr:sp macro="" textlink="">
      <xdr:nvSpPr>
        <xdr:cNvPr id="56" name="フリーフォーム: 図形 55">
          <a:extLst>
            <a:ext uri="{FF2B5EF4-FFF2-40B4-BE49-F238E27FC236}">
              <a16:creationId xmlns:a16="http://schemas.microsoft.com/office/drawing/2014/main" id="{6661C36A-71AE-46BC-BAD0-20DAA55D10C7}"/>
            </a:ext>
          </a:extLst>
        </xdr:cNvPr>
        <xdr:cNvSpPr/>
      </xdr:nvSpPr>
      <xdr:spPr>
        <a:xfrm>
          <a:off x="12858749" y="10844892"/>
          <a:ext cx="9375321" cy="1115118"/>
        </a:xfrm>
        <a:custGeom>
          <a:avLst/>
          <a:gdLst>
            <a:gd name="connsiteX0" fmla="*/ 0 w 7742449"/>
            <a:gd name="connsiteY0" fmla="*/ 272143 h 565494"/>
            <a:gd name="connsiteX1" fmla="*/ 6980464 w 7742449"/>
            <a:gd name="connsiteY1" fmla="*/ 557893 h 565494"/>
            <a:gd name="connsiteX2" fmla="*/ 7239000 w 7742449"/>
            <a:gd name="connsiteY2" fmla="*/ 0 h 565494"/>
            <a:gd name="connsiteX0" fmla="*/ 0 w 7365288"/>
            <a:gd name="connsiteY0" fmla="*/ 272143 h 539398"/>
            <a:gd name="connsiteX1" fmla="*/ 5578928 w 7365288"/>
            <a:gd name="connsiteY1" fmla="*/ 530679 h 539398"/>
            <a:gd name="connsiteX2" fmla="*/ 7239000 w 7365288"/>
            <a:gd name="connsiteY2" fmla="*/ 0 h 539398"/>
            <a:gd name="connsiteX0" fmla="*/ 0 w 7428464"/>
            <a:gd name="connsiteY0" fmla="*/ 571500 h 855733"/>
            <a:gd name="connsiteX1" fmla="*/ 5578928 w 7428464"/>
            <a:gd name="connsiteY1" fmla="*/ 830036 h 855733"/>
            <a:gd name="connsiteX2" fmla="*/ 7307035 w 7428464"/>
            <a:gd name="connsiteY2" fmla="*/ 0 h 855733"/>
            <a:gd name="connsiteX0" fmla="*/ 0 w 7307035"/>
            <a:gd name="connsiteY0" fmla="*/ 571500 h 883796"/>
            <a:gd name="connsiteX1" fmla="*/ 5578928 w 7307035"/>
            <a:gd name="connsiteY1" fmla="*/ 830036 h 883796"/>
            <a:gd name="connsiteX2" fmla="*/ 6885214 w 7307035"/>
            <a:gd name="connsiteY2" fmla="*/ 802822 h 883796"/>
            <a:gd name="connsiteX3" fmla="*/ 7307035 w 7307035"/>
            <a:gd name="connsiteY3" fmla="*/ 0 h 883796"/>
            <a:gd name="connsiteX0" fmla="*/ 0 w 7225392"/>
            <a:gd name="connsiteY0" fmla="*/ 258536 h 570832"/>
            <a:gd name="connsiteX1" fmla="*/ 5578928 w 7225392"/>
            <a:gd name="connsiteY1" fmla="*/ 517072 h 570832"/>
            <a:gd name="connsiteX2" fmla="*/ 6885214 w 7225392"/>
            <a:gd name="connsiteY2" fmla="*/ 489858 h 570832"/>
            <a:gd name="connsiteX3" fmla="*/ 7225392 w 7225392"/>
            <a:gd name="connsiteY3" fmla="*/ 0 h 570832"/>
            <a:gd name="connsiteX0" fmla="*/ 0 w 9375321"/>
            <a:gd name="connsiteY0" fmla="*/ 802822 h 1115118"/>
            <a:gd name="connsiteX1" fmla="*/ 5578928 w 9375321"/>
            <a:gd name="connsiteY1" fmla="*/ 1061358 h 1115118"/>
            <a:gd name="connsiteX2" fmla="*/ 6885214 w 9375321"/>
            <a:gd name="connsiteY2" fmla="*/ 1034144 h 1115118"/>
            <a:gd name="connsiteX3" fmla="*/ 9375321 w 9375321"/>
            <a:gd name="connsiteY3" fmla="*/ 0 h 11151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375321" h="1115118">
              <a:moveTo>
                <a:pt x="0" y="802822"/>
              </a:moveTo>
              <a:cubicBezTo>
                <a:pt x="2886982" y="968375"/>
                <a:pt x="4431392" y="1022804"/>
                <a:pt x="5578928" y="1061358"/>
              </a:cubicBezTo>
              <a:cubicBezTo>
                <a:pt x="6726464" y="1099912"/>
                <a:pt x="6597196" y="1172483"/>
                <a:pt x="6885214" y="1034144"/>
              </a:cubicBezTo>
              <a:cubicBezTo>
                <a:pt x="7173232" y="895805"/>
                <a:pt x="9363982" y="56696"/>
                <a:pt x="9375321" y="0"/>
              </a:cubicBezTo>
            </a:path>
          </a:pathLst>
        </a:custGeom>
        <a:noFill/>
        <a:ln w="41275">
          <a:solidFill>
            <a:srgbClr val="FF0000"/>
          </a:solidFill>
          <a:prstDash val="sysDash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1265463</xdr:colOff>
      <xdr:row>16</xdr:row>
      <xdr:rowOff>0</xdr:rowOff>
    </xdr:from>
    <xdr:to>
      <xdr:col>19</xdr:col>
      <xdr:colOff>884463</xdr:colOff>
      <xdr:row>48</xdr:row>
      <xdr:rowOff>1</xdr:rowOff>
    </xdr:to>
    <xdr:sp macro="" textlink="">
      <xdr:nvSpPr>
        <xdr:cNvPr id="57" name="フリーフォーム: 図形 56">
          <a:extLst>
            <a:ext uri="{FF2B5EF4-FFF2-40B4-BE49-F238E27FC236}">
              <a16:creationId xmlns:a16="http://schemas.microsoft.com/office/drawing/2014/main" id="{F54759A6-8901-4C18-8D9D-852087268192}"/>
            </a:ext>
          </a:extLst>
        </xdr:cNvPr>
        <xdr:cNvSpPr/>
      </xdr:nvSpPr>
      <xdr:spPr>
        <a:xfrm>
          <a:off x="12627427" y="3959679"/>
          <a:ext cx="9729107" cy="7075715"/>
        </a:xfrm>
        <a:custGeom>
          <a:avLst/>
          <a:gdLst>
            <a:gd name="connsiteX0" fmla="*/ 0 w 7742449"/>
            <a:gd name="connsiteY0" fmla="*/ 272143 h 565494"/>
            <a:gd name="connsiteX1" fmla="*/ 6980464 w 7742449"/>
            <a:gd name="connsiteY1" fmla="*/ 557893 h 565494"/>
            <a:gd name="connsiteX2" fmla="*/ 7239000 w 7742449"/>
            <a:gd name="connsiteY2" fmla="*/ 0 h 565494"/>
            <a:gd name="connsiteX0" fmla="*/ 0 w 7365288"/>
            <a:gd name="connsiteY0" fmla="*/ 272143 h 539398"/>
            <a:gd name="connsiteX1" fmla="*/ 5578928 w 7365288"/>
            <a:gd name="connsiteY1" fmla="*/ 530679 h 539398"/>
            <a:gd name="connsiteX2" fmla="*/ 7239000 w 7365288"/>
            <a:gd name="connsiteY2" fmla="*/ 0 h 539398"/>
            <a:gd name="connsiteX0" fmla="*/ 0 w 7428464"/>
            <a:gd name="connsiteY0" fmla="*/ 571500 h 855733"/>
            <a:gd name="connsiteX1" fmla="*/ 5578928 w 7428464"/>
            <a:gd name="connsiteY1" fmla="*/ 830036 h 855733"/>
            <a:gd name="connsiteX2" fmla="*/ 7307035 w 7428464"/>
            <a:gd name="connsiteY2" fmla="*/ 0 h 855733"/>
            <a:gd name="connsiteX0" fmla="*/ 0 w 7307035"/>
            <a:gd name="connsiteY0" fmla="*/ 571500 h 883796"/>
            <a:gd name="connsiteX1" fmla="*/ 5578928 w 7307035"/>
            <a:gd name="connsiteY1" fmla="*/ 830036 h 883796"/>
            <a:gd name="connsiteX2" fmla="*/ 6885214 w 7307035"/>
            <a:gd name="connsiteY2" fmla="*/ 802822 h 883796"/>
            <a:gd name="connsiteX3" fmla="*/ 7307035 w 7307035"/>
            <a:gd name="connsiteY3" fmla="*/ 0 h 883796"/>
            <a:gd name="connsiteX0" fmla="*/ 0 w 7225392"/>
            <a:gd name="connsiteY0" fmla="*/ 258536 h 570832"/>
            <a:gd name="connsiteX1" fmla="*/ 5578928 w 7225392"/>
            <a:gd name="connsiteY1" fmla="*/ 517072 h 570832"/>
            <a:gd name="connsiteX2" fmla="*/ 6885214 w 7225392"/>
            <a:gd name="connsiteY2" fmla="*/ 489858 h 570832"/>
            <a:gd name="connsiteX3" fmla="*/ 7225392 w 7225392"/>
            <a:gd name="connsiteY3" fmla="*/ 0 h 570832"/>
            <a:gd name="connsiteX0" fmla="*/ 0 w 9375321"/>
            <a:gd name="connsiteY0" fmla="*/ 802822 h 1115118"/>
            <a:gd name="connsiteX1" fmla="*/ 5578928 w 9375321"/>
            <a:gd name="connsiteY1" fmla="*/ 1061358 h 1115118"/>
            <a:gd name="connsiteX2" fmla="*/ 6885214 w 9375321"/>
            <a:gd name="connsiteY2" fmla="*/ 1034144 h 1115118"/>
            <a:gd name="connsiteX3" fmla="*/ 9375321 w 9375321"/>
            <a:gd name="connsiteY3" fmla="*/ 0 h 1115118"/>
            <a:gd name="connsiteX0" fmla="*/ 126481 w 9501802"/>
            <a:gd name="connsiteY0" fmla="*/ 802822 h 1131947"/>
            <a:gd name="connsiteX1" fmla="*/ 507481 w 9501802"/>
            <a:gd name="connsiteY1" fmla="*/ 517071 h 1131947"/>
            <a:gd name="connsiteX2" fmla="*/ 5705409 w 9501802"/>
            <a:gd name="connsiteY2" fmla="*/ 1061358 h 1131947"/>
            <a:gd name="connsiteX3" fmla="*/ 7011695 w 9501802"/>
            <a:gd name="connsiteY3" fmla="*/ 1034144 h 1131947"/>
            <a:gd name="connsiteX4" fmla="*/ 9501802 w 9501802"/>
            <a:gd name="connsiteY4" fmla="*/ 0 h 1131947"/>
            <a:gd name="connsiteX0" fmla="*/ 0 w 9756321"/>
            <a:gd name="connsiteY0" fmla="*/ 7864929 h 7864929"/>
            <a:gd name="connsiteX1" fmla="*/ 762000 w 9756321"/>
            <a:gd name="connsiteY1" fmla="*/ 517071 h 7864929"/>
            <a:gd name="connsiteX2" fmla="*/ 5959928 w 9756321"/>
            <a:gd name="connsiteY2" fmla="*/ 1061358 h 7864929"/>
            <a:gd name="connsiteX3" fmla="*/ 7266214 w 9756321"/>
            <a:gd name="connsiteY3" fmla="*/ 1034144 h 7864929"/>
            <a:gd name="connsiteX4" fmla="*/ 9756321 w 9756321"/>
            <a:gd name="connsiteY4" fmla="*/ 0 h 7864929"/>
            <a:gd name="connsiteX0" fmla="*/ 0 w 9756321"/>
            <a:gd name="connsiteY0" fmla="*/ 7864929 h 7864929"/>
            <a:gd name="connsiteX1" fmla="*/ 816429 w 9756321"/>
            <a:gd name="connsiteY1" fmla="*/ 884464 h 7864929"/>
            <a:gd name="connsiteX2" fmla="*/ 5959928 w 9756321"/>
            <a:gd name="connsiteY2" fmla="*/ 1061358 h 7864929"/>
            <a:gd name="connsiteX3" fmla="*/ 7266214 w 9756321"/>
            <a:gd name="connsiteY3" fmla="*/ 1034144 h 7864929"/>
            <a:gd name="connsiteX4" fmla="*/ 9756321 w 9756321"/>
            <a:gd name="connsiteY4" fmla="*/ 0 h 7864929"/>
            <a:gd name="connsiteX0" fmla="*/ 0 w 9756321"/>
            <a:gd name="connsiteY0" fmla="*/ 7864929 h 7864929"/>
            <a:gd name="connsiteX1" fmla="*/ 816429 w 9756321"/>
            <a:gd name="connsiteY1" fmla="*/ 884464 h 7864929"/>
            <a:gd name="connsiteX2" fmla="*/ 5959928 w 9756321"/>
            <a:gd name="connsiteY2" fmla="*/ 1061358 h 7864929"/>
            <a:gd name="connsiteX3" fmla="*/ 7170964 w 9756321"/>
            <a:gd name="connsiteY3" fmla="*/ 693966 h 7864929"/>
            <a:gd name="connsiteX4" fmla="*/ 9756321 w 9756321"/>
            <a:gd name="connsiteY4" fmla="*/ 0 h 7864929"/>
            <a:gd name="connsiteX0" fmla="*/ 0 w 9729107"/>
            <a:gd name="connsiteY0" fmla="*/ 7075715 h 7075715"/>
            <a:gd name="connsiteX1" fmla="*/ 789215 w 9729107"/>
            <a:gd name="connsiteY1" fmla="*/ 884464 h 7075715"/>
            <a:gd name="connsiteX2" fmla="*/ 5932714 w 9729107"/>
            <a:gd name="connsiteY2" fmla="*/ 1061358 h 7075715"/>
            <a:gd name="connsiteX3" fmla="*/ 7143750 w 9729107"/>
            <a:gd name="connsiteY3" fmla="*/ 693966 h 7075715"/>
            <a:gd name="connsiteX4" fmla="*/ 9729107 w 9729107"/>
            <a:gd name="connsiteY4" fmla="*/ 0 h 707571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729107" h="7075715">
              <a:moveTo>
                <a:pt x="0" y="7075715"/>
              </a:moveTo>
              <a:cubicBezTo>
                <a:pt x="104321" y="7077983"/>
                <a:pt x="-140606" y="841375"/>
                <a:pt x="789215" y="884464"/>
              </a:cubicBezTo>
              <a:cubicBezTo>
                <a:pt x="1719036" y="927553"/>
                <a:pt x="4873625" y="1093108"/>
                <a:pt x="5932714" y="1061358"/>
              </a:cubicBezTo>
              <a:cubicBezTo>
                <a:pt x="6991803" y="1029608"/>
                <a:pt x="6855732" y="832305"/>
                <a:pt x="7143750" y="693966"/>
              </a:cubicBezTo>
              <a:cubicBezTo>
                <a:pt x="7431768" y="555627"/>
                <a:pt x="9717768" y="56696"/>
                <a:pt x="9729107" y="0"/>
              </a:cubicBezTo>
            </a:path>
          </a:pathLst>
        </a:custGeom>
        <a:noFill/>
        <a:ln w="41275">
          <a:solidFill>
            <a:srgbClr val="FF0000"/>
          </a:solidFill>
          <a:prstDash val="sysDash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abSelected="1" topLeftCell="B16" zoomScale="70" zoomScaleNormal="70" workbookViewId="0">
      <selection activeCell="M55" sqref="M55"/>
    </sheetView>
  </sheetViews>
  <sheetFormatPr defaultRowHeight="16.5" x14ac:dyDescent="0.3"/>
  <cols>
    <col min="1" max="3" width="5.75" style="1" customWidth="1"/>
    <col min="4" max="6" width="15.75" style="1" customWidth="1"/>
    <col min="7" max="13" width="17" style="1" customWidth="1"/>
    <col min="14" max="14" width="17.75" style="1" customWidth="1"/>
    <col min="15" max="15" width="20.25" style="1" customWidth="1"/>
    <col min="16" max="18" width="15.125" style="1" customWidth="1"/>
    <col min="19" max="21" width="15.375" style="1" customWidth="1"/>
    <col min="22" max="22" width="9" style="1"/>
    <col min="23" max="23" width="15.125" style="1" customWidth="1"/>
    <col min="24" max="24" width="11" style="1" bestFit="1" customWidth="1"/>
    <col min="25" max="25" width="9" style="1"/>
    <col min="26" max="26" width="13.375" style="1" bestFit="1" customWidth="1"/>
    <col min="27" max="27" width="14.875" style="1" bestFit="1" customWidth="1"/>
    <col min="28" max="29" width="14.875" style="1" customWidth="1"/>
    <col min="30" max="30" width="11.5" style="1" customWidth="1"/>
    <col min="31" max="31" width="14.875" style="1" customWidth="1"/>
    <col min="32" max="33" width="17.5" style="1" customWidth="1"/>
    <col min="34" max="16384" width="9" style="1"/>
  </cols>
  <sheetData>
    <row r="1" spans="1:21" ht="24.75" x14ac:dyDescent="0.3">
      <c r="A1" s="30" t="s">
        <v>19</v>
      </c>
      <c r="B1" s="2"/>
      <c r="C1" s="2"/>
    </row>
    <row r="2" spans="1:21" x14ac:dyDescent="0.3">
      <c r="O2" s="3">
        <v>12</v>
      </c>
      <c r="P2" s="2" t="s">
        <v>28</v>
      </c>
    </row>
    <row r="3" spans="1:21" x14ac:dyDescent="0.3">
      <c r="B3" s="38" t="s">
        <v>32</v>
      </c>
      <c r="N3" s="2" t="s">
        <v>20</v>
      </c>
    </row>
    <row r="4" spans="1:21" x14ac:dyDescent="0.3">
      <c r="N4" s="26" t="s">
        <v>1</v>
      </c>
      <c r="O4" s="27">
        <v>600</v>
      </c>
      <c r="P4" s="1" t="s">
        <v>2</v>
      </c>
    </row>
    <row r="5" spans="1:21" x14ac:dyDescent="0.3">
      <c r="O5" s="1" t="s">
        <v>3</v>
      </c>
      <c r="P5" s="1" t="s">
        <v>11</v>
      </c>
    </row>
    <row r="7" spans="1:21" ht="19.5" thickBot="1" x14ac:dyDescent="0.35">
      <c r="N7" s="31" t="s">
        <v>14</v>
      </c>
      <c r="U7" s="35" t="s">
        <v>29</v>
      </c>
    </row>
    <row r="8" spans="1:21" s="3" customFormat="1" ht="42.75" customHeight="1" x14ac:dyDescent="0.3">
      <c r="N8" s="4" t="s">
        <v>21</v>
      </c>
      <c r="O8" s="4"/>
      <c r="P8" s="5" t="s">
        <v>4</v>
      </c>
      <c r="Q8" s="6"/>
      <c r="R8" s="6"/>
      <c r="S8" s="22" t="s">
        <v>16</v>
      </c>
      <c r="T8" s="23" t="s">
        <v>17</v>
      </c>
      <c r="U8" s="24" t="s">
        <v>18</v>
      </c>
    </row>
    <row r="9" spans="1:21" s="3" customFormat="1" ht="30.75" x14ac:dyDescent="0.4">
      <c r="N9" s="8" t="s">
        <v>13</v>
      </c>
      <c r="O9" s="9" t="s">
        <v>12</v>
      </c>
      <c r="P9" s="10" t="s">
        <v>8</v>
      </c>
      <c r="Q9" s="10" t="s">
        <v>9</v>
      </c>
      <c r="R9" s="11"/>
      <c r="S9" s="12" t="s">
        <v>10</v>
      </c>
      <c r="T9" s="19"/>
      <c r="U9" s="12"/>
    </row>
    <row r="10" spans="1:21" s="3" customFormat="1" x14ac:dyDescent="0.3">
      <c r="N10" s="13">
        <v>0</v>
      </c>
      <c r="O10" s="14">
        <v>0</v>
      </c>
      <c r="P10" s="25">
        <v>198200</v>
      </c>
      <c r="Q10" s="25">
        <v>136500</v>
      </c>
      <c r="R10" s="15">
        <f>SUM(P10:Q10)</f>
        <v>334700</v>
      </c>
      <c r="S10" s="16"/>
      <c r="T10" s="39">
        <v>0</v>
      </c>
      <c r="U10" s="16">
        <f>T10+S10</f>
        <v>0</v>
      </c>
    </row>
    <row r="11" spans="1:21" s="3" customFormat="1" x14ac:dyDescent="0.3">
      <c r="N11" s="13">
        <v>5000</v>
      </c>
      <c r="O11" s="14">
        <f>N11*O$2</f>
        <v>60000</v>
      </c>
      <c r="P11" s="25">
        <v>192200</v>
      </c>
      <c r="Q11" s="25">
        <v>136500</v>
      </c>
      <c r="R11" s="15">
        <f t="shared" ref="R11:R16" si="0">SUM(P11:Q11)</f>
        <v>328700</v>
      </c>
      <c r="S11" s="16">
        <f>R11-R$10</f>
        <v>-6000</v>
      </c>
      <c r="T11" s="39">
        <v>12100</v>
      </c>
      <c r="U11" s="16">
        <f t="shared" ref="U11:U16" si="1">T11+S11</f>
        <v>6100</v>
      </c>
    </row>
    <row r="12" spans="1:21" s="3" customFormat="1" x14ac:dyDescent="0.3">
      <c r="N12" s="13">
        <v>10000</v>
      </c>
      <c r="O12" s="14">
        <f>N12*O$2</f>
        <v>120000</v>
      </c>
      <c r="P12" s="25">
        <v>186200</v>
      </c>
      <c r="Q12" s="25">
        <v>136500</v>
      </c>
      <c r="R12" s="15">
        <f t="shared" si="0"/>
        <v>322700</v>
      </c>
      <c r="S12" s="16">
        <f t="shared" ref="S12:S16" si="2">R12-R$10</f>
        <v>-12000</v>
      </c>
      <c r="T12" s="39">
        <v>24200</v>
      </c>
      <c r="U12" s="16">
        <f>T12+S12</f>
        <v>12200</v>
      </c>
    </row>
    <row r="13" spans="1:21" s="3" customFormat="1" x14ac:dyDescent="0.3">
      <c r="N13" s="13">
        <v>12000</v>
      </c>
      <c r="O13" s="14">
        <f>N13*O$2</f>
        <v>144000</v>
      </c>
      <c r="P13" s="25">
        <v>183800</v>
      </c>
      <c r="Q13" s="25">
        <v>136500</v>
      </c>
      <c r="R13" s="15">
        <f t="shared" si="0"/>
        <v>320300</v>
      </c>
      <c r="S13" s="16">
        <f t="shared" si="2"/>
        <v>-14400</v>
      </c>
      <c r="T13" s="39">
        <v>29000</v>
      </c>
      <c r="U13" s="16">
        <f>T13+S13</f>
        <v>14600</v>
      </c>
    </row>
    <row r="14" spans="1:21" s="3" customFormat="1" x14ac:dyDescent="0.3">
      <c r="N14" s="13">
        <v>15000</v>
      </c>
      <c r="O14" s="14">
        <f>N14*O$2</f>
        <v>180000</v>
      </c>
      <c r="P14" s="25">
        <v>180200</v>
      </c>
      <c r="Q14" s="25">
        <v>136500</v>
      </c>
      <c r="R14" s="15">
        <f t="shared" si="0"/>
        <v>316700</v>
      </c>
      <c r="S14" s="16">
        <f t="shared" si="2"/>
        <v>-18000</v>
      </c>
      <c r="T14" s="39">
        <v>36400</v>
      </c>
      <c r="U14" s="16">
        <f>T14+S14</f>
        <v>18400</v>
      </c>
    </row>
    <row r="15" spans="1:21" s="3" customFormat="1" x14ac:dyDescent="0.3">
      <c r="N15" s="13">
        <v>20000</v>
      </c>
      <c r="O15" s="14">
        <f>N15*O$2</f>
        <v>240000</v>
      </c>
      <c r="P15" s="25">
        <v>174200</v>
      </c>
      <c r="Q15" s="25">
        <v>136500</v>
      </c>
      <c r="R15" s="15">
        <f t="shared" si="0"/>
        <v>310700</v>
      </c>
      <c r="S15" s="16">
        <f t="shared" si="2"/>
        <v>-24000</v>
      </c>
      <c r="T15" s="39">
        <v>48500</v>
      </c>
      <c r="U15" s="16">
        <f t="shared" si="1"/>
        <v>24500</v>
      </c>
    </row>
    <row r="16" spans="1:21" s="3" customFormat="1" ht="17.25" thickBot="1" x14ac:dyDescent="0.35">
      <c r="N16" s="13">
        <v>23000</v>
      </c>
      <c r="O16" s="14">
        <f>N16*O$2</f>
        <v>276000</v>
      </c>
      <c r="P16" s="25">
        <v>170600</v>
      </c>
      <c r="Q16" s="25">
        <v>136500</v>
      </c>
      <c r="R16" s="15">
        <f t="shared" si="0"/>
        <v>307100</v>
      </c>
      <c r="S16" s="16">
        <f t="shared" si="2"/>
        <v>-27600</v>
      </c>
      <c r="T16" s="39">
        <v>55800</v>
      </c>
      <c r="U16" s="17">
        <f t="shared" si="1"/>
        <v>28200</v>
      </c>
    </row>
    <row r="19" spans="4:17" x14ac:dyDescent="0.3">
      <c r="D19" s="2" t="s">
        <v>25</v>
      </c>
      <c r="M19" s="2" t="s">
        <v>27</v>
      </c>
      <c r="Q19" s="2" t="s">
        <v>30</v>
      </c>
    </row>
    <row r="23" spans="4:17" ht="19.5" thickBot="1" x14ac:dyDescent="0.35">
      <c r="N23" s="31" t="s">
        <v>22</v>
      </c>
      <c r="Q23" s="26" t="str">
        <f>U7</f>
        <v>単位：円</v>
      </c>
    </row>
    <row r="24" spans="4:17" x14ac:dyDescent="0.3">
      <c r="N24" s="4" t="s">
        <v>21</v>
      </c>
      <c r="O24" s="4"/>
      <c r="P24" s="20" t="s">
        <v>6</v>
      </c>
      <c r="Q24" s="7" t="s">
        <v>5</v>
      </c>
    </row>
    <row r="25" spans="4:17" ht="18.75" x14ac:dyDescent="0.4">
      <c r="N25" s="8" t="s">
        <v>13</v>
      </c>
      <c r="O25" s="9" t="s">
        <v>12</v>
      </c>
      <c r="P25" s="21"/>
      <c r="Q25" s="29" t="s">
        <v>23</v>
      </c>
    </row>
    <row r="26" spans="4:17" x14ac:dyDescent="0.3">
      <c r="N26" s="13">
        <v>0</v>
      </c>
      <c r="O26" s="14">
        <v>0</v>
      </c>
      <c r="P26" s="28">
        <v>77000</v>
      </c>
      <c r="Q26" s="16"/>
    </row>
    <row r="27" spans="4:17" x14ac:dyDescent="0.3">
      <c r="N27" s="13">
        <v>5000</v>
      </c>
      <c r="O27" s="14">
        <f>N27*O$2</f>
        <v>60000</v>
      </c>
      <c r="P27" s="28">
        <v>75000</v>
      </c>
      <c r="Q27" s="16">
        <f>P27-P$26</f>
        <v>-2000</v>
      </c>
    </row>
    <row r="28" spans="4:17" x14ac:dyDescent="0.3">
      <c r="N28" s="13">
        <v>10000</v>
      </c>
      <c r="O28" s="14">
        <f>N28*O$2</f>
        <v>120000</v>
      </c>
      <c r="P28" s="28">
        <v>74000</v>
      </c>
      <c r="Q28" s="16">
        <f>P28-P$26</f>
        <v>-3000</v>
      </c>
    </row>
    <row r="29" spans="4:17" x14ac:dyDescent="0.3">
      <c r="N29" s="13">
        <v>12000</v>
      </c>
      <c r="O29" s="14">
        <f>N29*O$2</f>
        <v>144000</v>
      </c>
      <c r="P29" s="28">
        <v>73000</v>
      </c>
      <c r="Q29" s="16">
        <f>P29-P$26</f>
        <v>-4000</v>
      </c>
    </row>
    <row r="30" spans="4:17" x14ac:dyDescent="0.3">
      <c r="N30" s="13">
        <v>15000</v>
      </c>
      <c r="O30" s="14">
        <f>N30*O$2</f>
        <v>180000</v>
      </c>
      <c r="P30" s="28">
        <v>72000</v>
      </c>
      <c r="Q30" s="16">
        <f>P30-P$26</f>
        <v>-5000</v>
      </c>
    </row>
    <row r="31" spans="4:17" x14ac:dyDescent="0.3">
      <c r="N31" s="13">
        <v>20000</v>
      </c>
      <c r="O31" s="14">
        <f>N31*O$2</f>
        <v>240000</v>
      </c>
      <c r="P31" s="28">
        <v>71000</v>
      </c>
      <c r="Q31" s="16">
        <f>P31-P$26</f>
        <v>-6000</v>
      </c>
    </row>
    <row r="32" spans="4:17" ht="17.25" thickBot="1" x14ac:dyDescent="0.35">
      <c r="N32" s="13">
        <v>23000</v>
      </c>
      <c r="O32" s="14">
        <f>N32*O$2</f>
        <v>276000</v>
      </c>
      <c r="P32" s="28">
        <v>70000</v>
      </c>
      <c r="Q32" s="17">
        <f>P32-P$26</f>
        <v>-7000</v>
      </c>
    </row>
    <row r="35" spans="4:21" x14ac:dyDescent="0.3">
      <c r="P35" s="2" t="s">
        <v>30</v>
      </c>
    </row>
    <row r="36" spans="4:21" x14ac:dyDescent="0.3">
      <c r="D36" s="2" t="s">
        <v>26</v>
      </c>
    </row>
    <row r="37" spans="4:21" x14ac:dyDescent="0.3">
      <c r="O37" s="36" t="s">
        <v>31</v>
      </c>
      <c r="P37" s="37"/>
    </row>
    <row r="39" spans="4:21" ht="19.5" thickBot="1" x14ac:dyDescent="0.35">
      <c r="N39" s="31" t="s">
        <v>15</v>
      </c>
      <c r="P39" s="2" t="s">
        <v>24</v>
      </c>
      <c r="U39" s="26" t="str">
        <f>Q23</f>
        <v>単位：円</v>
      </c>
    </row>
    <row r="40" spans="4:21" ht="32.25" x14ac:dyDescent="0.3">
      <c r="N40" s="4" t="s">
        <v>0</v>
      </c>
      <c r="O40" s="4"/>
      <c r="P40" s="32" t="s">
        <v>4</v>
      </c>
      <c r="Q40" s="15"/>
      <c r="R40" s="33"/>
      <c r="S40" s="18" t="s">
        <v>7</v>
      </c>
      <c r="T40" s="23" t="s">
        <v>17</v>
      </c>
      <c r="U40" s="24" t="s">
        <v>18</v>
      </c>
    </row>
    <row r="41" spans="4:21" ht="30.75" x14ac:dyDescent="0.4">
      <c r="N41" s="8" t="s">
        <v>13</v>
      </c>
      <c r="O41" s="9" t="s">
        <v>12</v>
      </c>
      <c r="P41" s="10" t="s">
        <v>8</v>
      </c>
      <c r="Q41" s="10" t="s">
        <v>9</v>
      </c>
      <c r="R41" s="34"/>
      <c r="S41" s="12" t="s">
        <v>10</v>
      </c>
      <c r="T41" s="19"/>
      <c r="U41" s="12"/>
    </row>
    <row r="42" spans="4:21" x14ac:dyDescent="0.3">
      <c r="N42" s="13">
        <v>0</v>
      </c>
      <c r="O42" s="14">
        <f>O10</f>
        <v>0</v>
      </c>
      <c r="P42" s="25">
        <v>190700</v>
      </c>
      <c r="Q42" s="25">
        <v>136500</v>
      </c>
      <c r="R42" s="15">
        <f>SUM(P42:Q42)</f>
        <v>327200</v>
      </c>
      <c r="S42" s="16">
        <f>R42-R$10</f>
        <v>-7500</v>
      </c>
      <c r="T42" s="39">
        <v>0</v>
      </c>
      <c r="U42" s="16">
        <f>T42+S42</f>
        <v>-7500</v>
      </c>
    </row>
    <row r="43" spans="4:21" x14ac:dyDescent="0.3">
      <c r="N43" s="13">
        <v>5000</v>
      </c>
      <c r="O43" s="14">
        <f>O11</f>
        <v>60000</v>
      </c>
      <c r="P43" s="25">
        <v>184900</v>
      </c>
      <c r="Q43" s="25">
        <v>136500</v>
      </c>
      <c r="R43" s="15">
        <f t="shared" ref="R43:R48" si="3">SUM(P43:Q43)</f>
        <v>321400</v>
      </c>
      <c r="S43" s="16">
        <f>R43-R$10</f>
        <v>-13300</v>
      </c>
      <c r="T43" s="39">
        <v>12100</v>
      </c>
      <c r="U43" s="16">
        <f t="shared" ref="U43" si="4">T43+S43</f>
        <v>-1200</v>
      </c>
    </row>
    <row r="44" spans="4:21" x14ac:dyDescent="0.3">
      <c r="N44" s="13">
        <v>10000</v>
      </c>
      <c r="O44" s="14">
        <f>O12</f>
        <v>120000</v>
      </c>
      <c r="P44" s="25">
        <v>179000</v>
      </c>
      <c r="Q44" s="25">
        <v>136500</v>
      </c>
      <c r="R44" s="15">
        <f t="shared" si="3"/>
        <v>315500</v>
      </c>
      <c r="S44" s="16">
        <f>R44-R$10</f>
        <v>-19200</v>
      </c>
      <c r="T44" s="39">
        <v>24200</v>
      </c>
      <c r="U44" s="16">
        <f>T44+S44</f>
        <v>5000</v>
      </c>
    </row>
    <row r="45" spans="4:21" x14ac:dyDescent="0.3">
      <c r="N45" s="13">
        <v>12000</v>
      </c>
      <c r="O45" s="14">
        <f>O13</f>
        <v>144000</v>
      </c>
      <c r="P45" s="25">
        <v>176700</v>
      </c>
      <c r="Q45" s="25">
        <v>136500</v>
      </c>
      <c r="R45" s="15">
        <f t="shared" si="3"/>
        <v>313200</v>
      </c>
      <c r="S45" s="16">
        <f>R45-R$10</f>
        <v>-21500</v>
      </c>
      <c r="T45" s="39">
        <v>29000</v>
      </c>
      <c r="U45" s="16">
        <f>T45+S45</f>
        <v>7500</v>
      </c>
    </row>
    <row r="46" spans="4:21" x14ac:dyDescent="0.3">
      <c r="N46" s="13">
        <v>15000</v>
      </c>
      <c r="O46" s="14">
        <f>O14</f>
        <v>180000</v>
      </c>
      <c r="P46" s="25">
        <v>173200</v>
      </c>
      <c r="Q46" s="25">
        <v>136500</v>
      </c>
      <c r="R46" s="15">
        <f t="shared" si="3"/>
        <v>309700</v>
      </c>
      <c r="S46" s="16">
        <f>R46-R$10</f>
        <v>-25000</v>
      </c>
      <c r="T46" s="39">
        <v>36400</v>
      </c>
      <c r="U46" s="16">
        <f>T46+S46</f>
        <v>11400</v>
      </c>
    </row>
    <row r="47" spans="4:21" x14ac:dyDescent="0.3">
      <c r="N47" s="13">
        <v>20000</v>
      </c>
      <c r="O47" s="14">
        <f>O15</f>
        <v>240000</v>
      </c>
      <c r="P47" s="25">
        <v>167300</v>
      </c>
      <c r="Q47" s="25">
        <v>136500</v>
      </c>
      <c r="R47" s="15">
        <f t="shared" si="3"/>
        <v>303800</v>
      </c>
      <c r="S47" s="16">
        <f>R47-R$10</f>
        <v>-30900</v>
      </c>
      <c r="T47" s="39">
        <v>48500</v>
      </c>
      <c r="U47" s="16">
        <f t="shared" ref="U47:U48" si="5">T47+S47</f>
        <v>17600</v>
      </c>
    </row>
    <row r="48" spans="4:21" ht="17.25" thickBot="1" x14ac:dyDescent="0.35">
      <c r="N48" s="13">
        <v>23000</v>
      </c>
      <c r="O48" s="14">
        <f>O16</f>
        <v>276000</v>
      </c>
      <c r="P48" s="25">
        <v>163800</v>
      </c>
      <c r="Q48" s="25">
        <v>136500</v>
      </c>
      <c r="R48" s="15">
        <f t="shared" si="3"/>
        <v>300300</v>
      </c>
      <c r="S48" s="17">
        <f>R48-R$10</f>
        <v>-34400</v>
      </c>
      <c r="T48" s="39">
        <v>55800</v>
      </c>
      <c r="U48" s="17">
        <f t="shared" si="5"/>
        <v>21400</v>
      </c>
    </row>
  </sheetData>
  <mergeCells count="5">
    <mergeCell ref="N8:O8"/>
    <mergeCell ref="P8:R8"/>
    <mergeCell ref="P24:P25"/>
    <mergeCell ref="N40:O40"/>
    <mergeCell ref="N24:O24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DCと住宅ローン減税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2017-07-22T08:32:59Z</dcterms:modified>
</cp:coreProperties>
</file>