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0490" windowHeight="7440" xr2:uid="{00000000-000D-0000-FFFF-FFFF00000000}"/>
  </bookViews>
  <sheets>
    <sheet name="リターン別" sheetId="5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5" l="1"/>
  <c r="R23" i="5"/>
  <c r="T23" i="5" s="1"/>
  <c r="R22" i="5"/>
  <c r="T22" i="5" s="1"/>
  <c r="R21" i="5"/>
  <c r="T21" i="5" s="1"/>
  <c r="R20" i="5"/>
  <c r="T20" i="5" s="1"/>
  <c r="R19" i="5"/>
  <c r="T19" i="5" s="1"/>
  <c r="R18" i="5"/>
  <c r="T18" i="5" s="1"/>
  <c r="R17" i="5"/>
  <c r="T17" i="5" s="1"/>
  <c r="R16" i="5"/>
  <c r="T16" i="5" s="1"/>
  <c r="R15" i="5"/>
  <c r="T15" i="5" s="1"/>
  <c r="R14" i="5"/>
  <c r="T14" i="5" s="1"/>
  <c r="R13" i="5"/>
  <c r="T13" i="5" s="1"/>
  <c r="R12" i="5"/>
  <c r="T12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M23" i="5"/>
  <c r="O23" i="5" s="1"/>
  <c r="M22" i="5"/>
  <c r="O22" i="5" s="1"/>
  <c r="M21" i="5"/>
  <c r="O21" i="5" s="1"/>
  <c r="M20" i="5"/>
  <c r="O20" i="5" s="1"/>
  <c r="M19" i="5"/>
  <c r="O19" i="5" s="1"/>
  <c r="M18" i="5"/>
  <c r="O18" i="5" s="1"/>
  <c r="M17" i="5"/>
  <c r="O17" i="5" s="1"/>
  <c r="M16" i="5"/>
  <c r="O16" i="5" s="1"/>
  <c r="M15" i="5"/>
  <c r="O15" i="5" s="1"/>
  <c r="M14" i="5"/>
  <c r="O14" i="5" s="1"/>
  <c r="M13" i="5"/>
  <c r="O13" i="5" s="1"/>
  <c r="M12" i="5"/>
  <c r="O12" i="5" s="1"/>
  <c r="C23" i="5"/>
  <c r="E23" i="5"/>
  <c r="C22" i="5"/>
  <c r="E22" i="5" s="1"/>
  <c r="C20" i="5"/>
  <c r="E20" i="5" s="1"/>
  <c r="C21" i="5"/>
  <c r="E21" i="5"/>
  <c r="C13" i="5"/>
  <c r="C14" i="5"/>
  <c r="C15" i="5"/>
  <c r="C16" i="5"/>
  <c r="E16" i="5" s="1"/>
  <c r="C17" i="5"/>
  <c r="E17" i="5" s="1"/>
  <c r="C18" i="5"/>
  <c r="E18" i="5" s="1"/>
  <c r="C19" i="5"/>
  <c r="C12" i="5"/>
  <c r="E12" i="5" s="1"/>
  <c r="E19" i="5"/>
  <c r="E15" i="5"/>
  <c r="E14" i="5"/>
  <c r="E13" i="5"/>
</calcChain>
</file>

<file path=xl/sharedStrings.xml><?xml version="1.0" encoding="utf-8"?>
<sst xmlns="http://schemas.openxmlformats.org/spreadsheetml/2006/main" count="92" uniqueCount="26">
  <si>
    <r>
      <t>300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</si>
  <si>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400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</si>
  <si>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500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</si>
  <si>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600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</si>
  <si>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700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</si>
  <si>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800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</si>
  <si>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900</t>
    </r>
    <r>
      <rPr>
        <sz val="16"/>
        <color theme="1"/>
        <rFont val="Yu Gothic"/>
        <family val="2"/>
      </rPr>
      <t>万円</t>
    </r>
    <rPh sb="3" eb="5">
      <t>マンエン</t>
    </rPh>
    <phoneticPr fontId="2"/>
  </si>
  <si>
    <r>
      <t>1000</t>
    </r>
    <r>
      <rPr>
        <sz val="16"/>
        <color theme="1"/>
        <rFont val="Yu Gothic"/>
        <family val="2"/>
      </rPr>
      <t>万円</t>
    </r>
    <rPh sb="4" eb="6">
      <t>マンエン</t>
    </rPh>
    <phoneticPr fontId="2"/>
  </si>
  <si>
    <t>個人型確定拠出年金（iDeCo）　年間節税額　一覧</t>
    <rPh sb="0" eb="3">
      <t>コジンガタ</t>
    </rPh>
    <rPh sb="3" eb="9">
      <t>カクテイキョシュツネンキン</t>
    </rPh>
    <rPh sb="17" eb="19">
      <t>ネンカン</t>
    </rPh>
    <rPh sb="19" eb="21">
      <t>セツゼイ</t>
    </rPh>
    <rPh sb="21" eb="22">
      <t>ガク</t>
    </rPh>
    <rPh sb="23" eb="25">
      <t>イチラン</t>
    </rPh>
    <phoneticPr fontId="2"/>
  </si>
  <si>
    <t>節税メリットシミュレーション</t>
    <rPh sb="0" eb="2">
      <t>セツゼイ</t>
    </rPh>
    <phoneticPr fontId="2"/>
  </si>
  <si>
    <t>http://www.jis-t.kojingata-portal.com/about/setsuzei.html</t>
    <phoneticPr fontId="2"/>
  </si>
  <si>
    <t>あなたの年収</t>
    <rPh sb="4" eb="6">
      <t>ネンシュウ</t>
    </rPh>
    <phoneticPr fontId="2"/>
  </si>
  <si>
    <t>配偶者の年収</t>
    <rPh sb="0" eb="3">
      <t>ハイグウシャ</t>
    </rPh>
    <rPh sb="4" eb="6">
      <t>ネンシュウ</t>
    </rPh>
    <phoneticPr fontId="2"/>
  </si>
  <si>
    <t>扶養家族</t>
    <rPh sb="0" eb="2">
      <t>フヨウ</t>
    </rPh>
    <rPh sb="2" eb="4">
      <t>カゾク</t>
    </rPh>
    <phoneticPr fontId="2"/>
  </si>
  <si>
    <t>万円／年間</t>
    <rPh sb="0" eb="2">
      <t>マンエン</t>
    </rPh>
    <rPh sb="3" eb="5">
      <t>ネンカン</t>
    </rPh>
    <phoneticPr fontId="2"/>
  </si>
  <si>
    <t>人・年少</t>
    <rPh sb="0" eb="1">
      <t>ヒト</t>
    </rPh>
    <rPh sb="2" eb="4">
      <t>ネンショウ</t>
    </rPh>
    <phoneticPr fontId="2"/>
  </si>
  <si>
    <r>
      <t>1100</t>
    </r>
    <r>
      <rPr>
        <sz val="16"/>
        <color theme="1"/>
        <rFont val="ＭＳ Ｐゴシック"/>
        <family val="3"/>
        <charset val="128"/>
      </rPr>
      <t>万円</t>
    </r>
    <r>
      <rPr>
        <sz val="16"/>
        <color theme="1"/>
        <rFont val="Yu Gothic"/>
        <family val="2"/>
      </rPr>
      <t/>
    </r>
    <rPh sb="4" eb="6">
      <t>マンエン</t>
    </rPh>
    <phoneticPr fontId="2"/>
  </si>
  <si>
    <r>
      <t>1200</t>
    </r>
    <r>
      <rPr>
        <sz val="16"/>
        <color theme="1"/>
        <rFont val="ＭＳ Ｐゴシック"/>
        <family val="3"/>
        <charset val="128"/>
      </rPr>
      <t>万円</t>
    </r>
    <r>
      <rPr>
        <sz val="16"/>
        <color theme="1"/>
        <rFont val="Yu Gothic"/>
        <family val="2"/>
      </rPr>
      <t/>
    </r>
    <rPh sb="4" eb="6">
      <t>マンエン</t>
    </rPh>
    <phoneticPr fontId="2"/>
  </si>
  <si>
    <t>掛け金（年間）
①</t>
    <rPh sb="0" eb="1">
      <t>カ</t>
    </rPh>
    <rPh sb="2" eb="3">
      <t>キン</t>
    </rPh>
    <rPh sb="4" eb="6">
      <t>ネンカン</t>
    </rPh>
    <phoneticPr fontId="2"/>
  </si>
  <si>
    <t>節税額
②</t>
    <rPh sb="0" eb="2">
      <t>セツゼイ</t>
    </rPh>
    <rPh sb="2" eb="3">
      <t>ガク</t>
    </rPh>
    <phoneticPr fontId="2"/>
  </si>
  <si>
    <t>リターン
②／①</t>
    <phoneticPr fontId="2"/>
  </si>
  <si>
    <r>
      <rPr>
        <sz val="12"/>
        <color theme="1"/>
        <rFont val="Yu Gothic"/>
        <family val="2"/>
      </rPr>
      <t>掛け金→</t>
    </r>
    <rPh sb="0" eb="1">
      <t>カ</t>
    </rPh>
    <rPh sb="2" eb="3">
      <t>キン</t>
    </rPh>
    <phoneticPr fontId="2"/>
  </si>
  <si>
    <r>
      <rPr>
        <sz val="12"/>
        <color theme="1"/>
        <rFont val="Yu Gothic"/>
        <family val="2"/>
      </rPr>
      <t>円／月額</t>
    </r>
    <rPh sb="0" eb="1">
      <t>エン</t>
    </rPh>
    <rPh sb="2" eb="4">
      <t>ゲツガク</t>
    </rPh>
    <phoneticPr fontId="2"/>
  </si>
  <si>
    <r>
      <t>1500</t>
    </r>
    <r>
      <rPr>
        <sz val="16"/>
        <color theme="1"/>
        <rFont val="ＭＳ Ｐゴシック"/>
        <family val="3"/>
        <charset val="128"/>
      </rPr>
      <t>万円</t>
    </r>
    <rPh sb="4" eb="6">
      <t>マンエン</t>
    </rPh>
    <phoneticPr fontId="2"/>
  </si>
  <si>
    <r>
      <t>2000</t>
    </r>
    <r>
      <rPr>
        <sz val="16"/>
        <color theme="1"/>
        <rFont val="ＭＳ Ｐゴシック"/>
        <family val="3"/>
        <charset val="128"/>
      </rPr>
      <t>万円</t>
    </r>
    <rPh sb="4" eb="6">
      <t>マンエン</t>
    </rPh>
    <phoneticPr fontId="2"/>
  </si>
  <si>
    <t>http://kaikei7.com/blog-entry-2.html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</si>
</sst>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Yu Gothic"/>
      <family val="2"/>
    </font>
    <font>
      <b/>
      <sz val="16"/>
      <color theme="1"/>
      <name val="Arial"/>
      <family val="2"/>
    </font>
    <font>
      <sz val="18"/>
      <color theme="1"/>
      <name val="HGP創英角ｺﾞｼｯｸUB"/>
      <family val="3"/>
      <charset val="128"/>
    </font>
    <font>
      <sz val="12"/>
      <color theme="1"/>
      <name val="Yu Gothic"/>
      <family val="2"/>
    </font>
    <font>
      <sz val="12"/>
      <color theme="1"/>
      <name val="Arial"/>
      <family val="2"/>
    </font>
    <font>
      <sz val="12"/>
      <color theme="1"/>
      <name val="Yu Gothic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9" fontId="8" fillId="0" borderId="0" xfId="2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8" fontId="12" fillId="0" borderId="0" xfId="1" applyFont="1" applyAlignment="1">
      <alignment horizontal="center" vertical="center" wrapText="1"/>
    </xf>
    <xf numFmtId="9" fontId="12" fillId="0" borderId="0" xfId="2" applyFont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38" fontId="11" fillId="0" borderId="7" xfId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B1B09-2F6F-466E-B033-48DE70E48DAE}" name="テーブル13" displayName="テーブル13" ref="B11:E23" totalsRowShown="0" headerRowDxfId="23" dataDxfId="22" headerRowCellStyle="桁区切り">
  <autoFilter ref="B11:E23" xr:uid="{7D1932FB-0FBF-4EBB-8109-F46E0FF8BB55}"/>
  <tableColumns count="4">
    <tableColumn id="1" xr3:uid="{9DB8E36D-6082-469B-8960-7CD07DE80B9F}" name="あなたの年収" dataDxfId="21"/>
    <tableColumn id="2" xr3:uid="{CB27211E-765B-4992-A6E0-FF2A008CB764}" name="掛け金（年間）_x000a_①" dataDxfId="20" dataCellStyle="桁区切り">
      <calculatedColumnFormula>C$9*12</calculatedColumnFormula>
    </tableColumn>
    <tableColumn id="3" xr3:uid="{0F757A5D-15AC-427C-965C-23A0F0902AE8}" name="節税額_x000a_②" dataDxfId="19" dataCellStyle="桁区切り"/>
    <tableColumn id="4" xr3:uid="{2C33B49A-C2A5-49CC-BAE0-6C21966753F4}" name="リターン_x000a_②／①" dataDxfId="18" dataCellStyle="パーセント">
      <calculatedColumnFormula>D12/C12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869460-C00B-4B0C-9D72-09F28F80BEF7}" name="テーブル134" displayName="テーブル134" ref="L11:O23" totalsRowShown="0" headerRowDxfId="17" dataDxfId="16" headerRowCellStyle="桁区切り">
  <autoFilter ref="L11:O23" xr:uid="{14A73BC7-342D-4B76-B008-F8D1E0CDB35C}"/>
  <tableColumns count="4">
    <tableColumn id="1" xr3:uid="{CE08F6B9-7785-4238-BC8B-3975B3B91B5E}" name="あなたの年収" dataDxfId="15"/>
    <tableColumn id="2" xr3:uid="{F75343CD-487C-478A-ADF3-9CA597E28C9C}" name="掛け金（年間）_x000a_①" dataDxfId="14" dataCellStyle="桁区切り">
      <calculatedColumnFormula>M$9*12</calculatedColumnFormula>
    </tableColumn>
    <tableColumn id="3" xr3:uid="{D88FD278-7861-4D05-B273-DCA97E798122}" name="節税額_x000a_②" dataDxfId="13" dataCellStyle="桁区切り"/>
    <tableColumn id="4" xr3:uid="{C0B9D2FD-5289-4921-BD43-CCA895195F61}" name="リターン_x000a_②／①" dataDxfId="12" dataCellStyle="パーセント">
      <calculatedColumnFormula>N12/M12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5A17FA-F646-4010-907B-4E1CF7B7315D}" name="テーブル136" displayName="テーブル136" ref="G11:J23" totalsRowShown="0" headerRowDxfId="11" dataDxfId="10" headerRowCellStyle="桁区切り">
  <autoFilter ref="G11:J23" xr:uid="{7C92916A-4A54-4768-9F68-9013266D55F7}"/>
  <tableColumns count="4">
    <tableColumn id="1" xr3:uid="{907C4B18-06D6-4E9E-8338-6B3D7A7BFDCC}" name="あなたの年収" dataDxfId="9"/>
    <tableColumn id="2" xr3:uid="{0BCD284A-89AF-44B4-AB0E-E0E469F24C57}" name="掛け金（年間）_x000a_①" dataDxfId="8" dataCellStyle="桁区切り">
      <calculatedColumnFormula>H$9*12</calculatedColumnFormula>
    </tableColumn>
    <tableColumn id="3" xr3:uid="{F7B01BCA-087F-4501-837D-1ED4CAA6E000}" name="節税額_x000a_②" dataDxfId="7" dataCellStyle="桁区切り"/>
    <tableColumn id="4" xr3:uid="{DED9F888-35EB-4583-93D7-B219704AB1E3}" name="リターン_x000a_②／①" dataDxfId="6" dataCellStyle="パーセント">
      <calculatedColumnFormula>I12/H12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658D76-7CE3-4477-B6F4-52AB7F657254}" name="テーブル1347" displayName="テーブル1347" ref="Q11:T23" totalsRowShown="0" headerRowDxfId="5" dataDxfId="4" headerRowCellStyle="桁区切り">
  <autoFilter ref="Q11:T23" xr:uid="{BC5AA742-7DBA-4F69-A6D6-F976D4A6820E}"/>
  <tableColumns count="4">
    <tableColumn id="1" xr3:uid="{FB4EBBA8-509A-4236-B199-C5405F130AE4}" name="あなたの年収" dataDxfId="3"/>
    <tableColumn id="2" xr3:uid="{08952BCD-7016-49FC-B287-7E25E81F70B8}" name="掛け金（年間）_x000a_①" dataDxfId="2" dataCellStyle="桁区切り">
      <calculatedColumnFormula>R$9*12</calculatedColumnFormula>
    </tableColumn>
    <tableColumn id="3" xr3:uid="{90D66C6F-EBF0-48A5-BC4C-24C608C08532}" name="節税額_x000a_②" dataDxfId="1" dataCellStyle="桁区切り"/>
    <tableColumn id="4" xr3:uid="{C55CA2E0-ECC4-4D57-B199-FD4141171E54}" name="リターン_x000a_②／①" dataDxfId="0" dataCellStyle="パーセント">
      <calculatedColumnFormula>S12/R12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7159-E265-4519-A61C-1E04A2CA6594}">
  <dimension ref="A1:T218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H26" sqref="H26"/>
    </sheetView>
  </sheetViews>
  <sheetFormatPr defaultRowHeight="21"/>
  <cols>
    <col min="1" max="1" width="4.375" style="1" customWidth="1"/>
    <col min="2" max="2" width="14.875" style="2" customWidth="1"/>
    <col min="3" max="3" width="23.25" style="2" bestFit="1" customWidth="1"/>
    <col min="4" max="4" width="11.625" style="2" bestFit="1" customWidth="1"/>
    <col min="5" max="5" width="11.125" style="2" customWidth="1"/>
    <col min="6" max="6" width="9" style="2"/>
    <col min="7" max="7" width="13.875" style="2" bestFit="1" customWidth="1"/>
    <col min="8" max="8" width="20.875" style="2" customWidth="1"/>
    <col min="9" max="9" width="16" style="2" customWidth="1"/>
    <col min="10" max="11" width="9" style="2"/>
    <col min="12" max="12" width="13.875" style="2" bestFit="1" customWidth="1"/>
    <col min="13" max="14" width="21.5" style="2" customWidth="1"/>
    <col min="15" max="16" width="9" style="2"/>
    <col min="17" max="17" width="13.875" style="2" bestFit="1" customWidth="1"/>
    <col min="18" max="18" width="19.25" style="2" customWidth="1"/>
    <col min="19" max="19" width="14.125" style="2" customWidth="1"/>
    <col min="20" max="16384" width="9" style="2"/>
  </cols>
  <sheetData>
    <row r="1" spans="1:20">
      <c r="A1" s="1" t="s">
        <v>8</v>
      </c>
    </row>
    <row r="3" spans="1:20">
      <c r="B3" s="3" t="s">
        <v>9</v>
      </c>
    </row>
    <row r="4" spans="1:20">
      <c r="B4" s="2" t="s">
        <v>10</v>
      </c>
    </row>
    <row r="5" spans="1:20">
      <c r="B5" s="2" t="s">
        <v>25</v>
      </c>
    </row>
    <row r="6" spans="1:20" ht="21.75" thickBot="1"/>
    <row r="7" spans="1:20">
      <c r="B7" s="12" t="s">
        <v>12</v>
      </c>
      <c r="C7" s="13">
        <v>1000000</v>
      </c>
      <c r="D7" s="14" t="s">
        <v>14</v>
      </c>
      <c r="E7" s="15"/>
      <c r="G7" s="12" t="s">
        <v>12</v>
      </c>
      <c r="H7" s="13">
        <v>4000000</v>
      </c>
      <c r="I7" s="14" t="s">
        <v>14</v>
      </c>
      <c r="J7" s="15"/>
      <c r="L7" s="12" t="s">
        <v>12</v>
      </c>
      <c r="M7" s="13">
        <v>1000000</v>
      </c>
      <c r="N7" s="14" t="s">
        <v>14</v>
      </c>
      <c r="O7" s="15"/>
      <c r="Q7" s="12" t="s">
        <v>12</v>
      </c>
      <c r="R7" s="13">
        <f>H7</f>
        <v>4000000</v>
      </c>
      <c r="S7" s="14" t="s">
        <v>14</v>
      </c>
      <c r="T7" s="15"/>
    </row>
    <row r="8" spans="1:20">
      <c r="B8" s="16" t="s">
        <v>13</v>
      </c>
      <c r="C8" s="17">
        <v>2</v>
      </c>
      <c r="D8" s="18" t="s">
        <v>15</v>
      </c>
      <c r="E8" s="19"/>
      <c r="G8" s="16" t="s">
        <v>13</v>
      </c>
      <c r="H8" s="17">
        <v>2</v>
      </c>
      <c r="I8" s="18" t="s">
        <v>15</v>
      </c>
      <c r="J8" s="19"/>
      <c r="L8" s="16" t="s">
        <v>13</v>
      </c>
      <c r="M8" s="17">
        <v>2</v>
      </c>
      <c r="N8" s="18" t="s">
        <v>15</v>
      </c>
      <c r="O8" s="19"/>
      <c r="Q8" s="16" t="s">
        <v>13</v>
      </c>
      <c r="R8" s="17">
        <v>2</v>
      </c>
      <c r="S8" s="18" t="s">
        <v>15</v>
      </c>
      <c r="T8" s="19"/>
    </row>
    <row r="9" spans="1:20" ht="21.75" thickBot="1">
      <c r="B9" s="20" t="s">
        <v>21</v>
      </c>
      <c r="C9" s="21">
        <v>23000</v>
      </c>
      <c r="D9" s="22" t="s">
        <v>22</v>
      </c>
      <c r="E9" s="23"/>
      <c r="G9" s="20" t="s">
        <v>21</v>
      </c>
      <c r="H9" s="21">
        <v>23000</v>
      </c>
      <c r="I9" s="22" t="s">
        <v>22</v>
      </c>
      <c r="J9" s="23"/>
      <c r="L9" s="20" t="s">
        <v>21</v>
      </c>
      <c r="M9" s="21">
        <v>12000</v>
      </c>
      <c r="N9" s="22" t="s">
        <v>22</v>
      </c>
      <c r="O9" s="23"/>
      <c r="Q9" s="20" t="s">
        <v>21</v>
      </c>
      <c r="R9" s="21">
        <v>12000</v>
      </c>
      <c r="S9" s="22" t="s">
        <v>22</v>
      </c>
      <c r="T9" s="23"/>
    </row>
    <row r="10" spans="1:20">
      <c r="B10" s="4"/>
      <c r="C10" s="5"/>
      <c r="G10" s="4"/>
      <c r="H10" s="5"/>
      <c r="L10" s="4"/>
      <c r="M10" s="5"/>
      <c r="Q10" s="4"/>
      <c r="R10" s="5"/>
    </row>
    <row r="11" spans="1:20" ht="39">
      <c r="B11" s="9" t="s">
        <v>11</v>
      </c>
      <c r="C11" s="10" t="s">
        <v>18</v>
      </c>
      <c r="D11" s="10" t="s">
        <v>19</v>
      </c>
      <c r="E11" s="11" t="s">
        <v>20</v>
      </c>
      <c r="G11" s="9" t="s">
        <v>11</v>
      </c>
      <c r="H11" s="10" t="s">
        <v>18</v>
      </c>
      <c r="I11" s="10" t="s">
        <v>19</v>
      </c>
      <c r="J11" s="11" t="s">
        <v>20</v>
      </c>
      <c r="L11" s="9" t="s">
        <v>11</v>
      </c>
      <c r="M11" s="10" t="s">
        <v>18</v>
      </c>
      <c r="N11" s="10" t="s">
        <v>19</v>
      </c>
      <c r="O11" s="11" t="s">
        <v>20</v>
      </c>
      <c r="Q11" s="9" t="s">
        <v>11</v>
      </c>
      <c r="R11" s="10" t="s">
        <v>18</v>
      </c>
      <c r="S11" s="10" t="s">
        <v>19</v>
      </c>
      <c r="T11" s="11" t="s">
        <v>20</v>
      </c>
    </row>
    <row r="12" spans="1:20" ht="22.5" customHeight="1">
      <c r="B12" s="6" t="s">
        <v>0</v>
      </c>
      <c r="C12" s="7">
        <f t="shared" ref="C12:C19" si="0">C$9*12</f>
        <v>276000</v>
      </c>
      <c r="D12" s="7">
        <v>41800</v>
      </c>
      <c r="E12" s="8">
        <f>D12/C12</f>
        <v>0.15144927536231884</v>
      </c>
      <c r="G12" s="6" t="s">
        <v>0</v>
      </c>
      <c r="H12" s="7">
        <f t="shared" ref="H12:H23" si="1">H$9*12</f>
        <v>276000</v>
      </c>
      <c r="I12" s="7">
        <v>41800</v>
      </c>
      <c r="J12" s="8">
        <f>I12/H12</f>
        <v>0.15144927536231884</v>
      </c>
      <c r="L12" s="6" t="s">
        <v>0</v>
      </c>
      <c r="M12" s="7">
        <f t="shared" ref="M12:M19" si="2">M$9*12</f>
        <v>144000</v>
      </c>
      <c r="N12" s="7">
        <v>21900</v>
      </c>
      <c r="O12" s="8">
        <f>N12/M12</f>
        <v>0.15208333333333332</v>
      </c>
      <c r="Q12" s="6" t="s">
        <v>0</v>
      </c>
      <c r="R12" s="7">
        <f t="shared" ref="R12:R19" si="3">R$9*12</f>
        <v>144000</v>
      </c>
      <c r="S12" s="7">
        <v>21900</v>
      </c>
      <c r="T12" s="8">
        <f>S12/R12</f>
        <v>0.15208333333333332</v>
      </c>
    </row>
    <row r="13" spans="1:20" ht="22.5" customHeight="1">
      <c r="B13" s="6" t="s">
        <v>1</v>
      </c>
      <c r="C13" s="7">
        <f t="shared" si="0"/>
        <v>276000</v>
      </c>
      <c r="D13" s="7">
        <v>41600</v>
      </c>
      <c r="E13" s="8">
        <f t="shared" ref="E13:E19" si="4">D13/C13</f>
        <v>0.15072463768115943</v>
      </c>
      <c r="G13" s="6" t="s">
        <v>1</v>
      </c>
      <c r="H13" s="7">
        <f t="shared" si="1"/>
        <v>276000</v>
      </c>
      <c r="I13" s="7">
        <v>41600</v>
      </c>
      <c r="J13" s="8">
        <f t="shared" ref="J13:J17" si="5">I13/H13</f>
        <v>0.15072463768115943</v>
      </c>
      <c r="L13" s="6" t="s">
        <v>1</v>
      </c>
      <c r="M13" s="7">
        <f t="shared" si="2"/>
        <v>144000</v>
      </c>
      <c r="N13" s="7">
        <v>21800</v>
      </c>
      <c r="O13" s="8">
        <f t="shared" ref="O13:O17" si="6">N13/M13</f>
        <v>0.15138888888888888</v>
      </c>
      <c r="Q13" s="6" t="s">
        <v>1</v>
      </c>
      <c r="R13" s="7">
        <f t="shared" si="3"/>
        <v>144000</v>
      </c>
      <c r="S13" s="7">
        <v>21800</v>
      </c>
      <c r="T13" s="8">
        <f t="shared" ref="T13:T17" si="7">S13/R13</f>
        <v>0.15138888888888888</v>
      </c>
    </row>
    <row r="14" spans="1:20" ht="22.5" customHeight="1">
      <c r="B14" s="6" t="s">
        <v>2</v>
      </c>
      <c r="C14" s="7">
        <f t="shared" si="0"/>
        <v>276000</v>
      </c>
      <c r="D14" s="7">
        <v>46200</v>
      </c>
      <c r="E14" s="8">
        <f t="shared" si="4"/>
        <v>0.16739130434782609</v>
      </c>
      <c r="G14" s="6" t="s">
        <v>2</v>
      </c>
      <c r="H14" s="7">
        <f t="shared" si="1"/>
        <v>276000</v>
      </c>
      <c r="I14" s="7">
        <v>55800</v>
      </c>
      <c r="J14" s="8">
        <f t="shared" si="5"/>
        <v>0.20217391304347826</v>
      </c>
      <c r="L14" s="6" t="s">
        <v>2</v>
      </c>
      <c r="M14" s="7">
        <f t="shared" si="2"/>
        <v>144000</v>
      </c>
      <c r="N14" s="7">
        <v>26200</v>
      </c>
      <c r="O14" s="8">
        <f t="shared" si="6"/>
        <v>0.18194444444444444</v>
      </c>
      <c r="Q14" s="6" t="s">
        <v>2</v>
      </c>
      <c r="R14" s="7">
        <f t="shared" si="3"/>
        <v>144000</v>
      </c>
      <c r="S14" s="7">
        <v>29000</v>
      </c>
      <c r="T14" s="8">
        <f t="shared" si="7"/>
        <v>0.2013888888888889</v>
      </c>
    </row>
    <row r="15" spans="1:20" ht="22.5" customHeight="1">
      <c r="B15" s="6" t="s">
        <v>3</v>
      </c>
      <c r="C15" s="7">
        <f t="shared" si="0"/>
        <v>276000</v>
      </c>
      <c r="D15" s="7">
        <v>55700</v>
      </c>
      <c r="E15" s="8">
        <f t="shared" si="4"/>
        <v>0.20181159420289854</v>
      </c>
      <c r="G15" s="6" t="s">
        <v>3</v>
      </c>
      <c r="H15" s="7">
        <f t="shared" si="1"/>
        <v>276000</v>
      </c>
      <c r="I15" s="7">
        <v>55700</v>
      </c>
      <c r="J15" s="8">
        <f t="shared" si="5"/>
        <v>0.20181159420289854</v>
      </c>
      <c r="L15" s="6" t="s">
        <v>3</v>
      </c>
      <c r="M15" s="7">
        <f t="shared" si="2"/>
        <v>144000</v>
      </c>
      <c r="N15" s="7">
        <v>29000</v>
      </c>
      <c r="O15" s="8">
        <f t="shared" si="6"/>
        <v>0.2013888888888889</v>
      </c>
      <c r="Q15" s="6" t="s">
        <v>3</v>
      </c>
      <c r="R15" s="7">
        <f t="shared" si="3"/>
        <v>144000</v>
      </c>
      <c r="S15" s="7">
        <v>29000</v>
      </c>
      <c r="T15" s="8">
        <f t="shared" si="7"/>
        <v>0.2013888888888889</v>
      </c>
    </row>
    <row r="16" spans="1:20" ht="22.5" customHeight="1">
      <c r="B16" s="6" t="s">
        <v>4</v>
      </c>
      <c r="C16" s="7">
        <f t="shared" si="0"/>
        <v>276000</v>
      </c>
      <c r="D16" s="7">
        <v>57600</v>
      </c>
      <c r="E16" s="8">
        <f t="shared" si="4"/>
        <v>0.20869565217391303</v>
      </c>
      <c r="G16" s="6" t="s">
        <v>4</v>
      </c>
      <c r="H16" s="7">
        <f t="shared" si="1"/>
        <v>276000</v>
      </c>
      <c r="I16" s="7">
        <v>84000</v>
      </c>
      <c r="J16" s="8">
        <f t="shared" si="5"/>
        <v>0.30434782608695654</v>
      </c>
      <c r="L16" s="6" t="s">
        <v>4</v>
      </c>
      <c r="M16" s="7">
        <f t="shared" si="2"/>
        <v>144000</v>
      </c>
      <c r="N16" s="7">
        <v>30900</v>
      </c>
      <c r="O16" s="8">
        <f t="shared" si="6"/>
        <v>0.21458333333333332</v>
      </c>
      <c r="Q16" s="6" t="s">
        <v>4</v>
      </c>
      <c r="R16" s="7">
        <f t="shared" si="3"/>
        <v>144000</v>
      </c>
      <c r="S16" s="7">
        <v>43800</v>
      </c>
      <c r="T16" s="8">
        <f t="shared" si="7"/>
        <v>0.30416666666666664</v>
      </c>
    </row>
    <row r="17" spans="2:20" ht="22.5" customHeight="1">
      <c r="B17" s="6" t="s">
        <v>5</v>
      </c>
      <c r="C17" s="7">
        <f t="shared" si="0"/>
        <v>276000</v>
      </c>
      <c r="D17" s="7">
        <v>83900</v>
      </c>
      <c r="E17" s="8">
        <f t="shared" si="4"/>
        <v>0.3039855072463768</v>
      </c>
      <c r="G17" s="6" t="s">
        <v>5</v>
      </c>
      <c r="H17" s="7">
        <f t="shared" si="1"/>
        <v>276000</v>
      </c>
      <c r="I17" s="7">
        <v>84000</v>
      </c>
      <c r="J17" s="8">
        <f t="shared" si="5"/>
        <v>0.30434782608695654</v>
      </c>
      <c r="L17" s="6" t="s">
        <v>5</v>
      </c>
      <c r="M17" s="7">
        <f t="shared" si="2"/>
        <v>144000</v>
      </c>
      <c r="N17" s="7">
        <v>43800</v>
      </c>
      <c r="O17" s="8">
        <f t="shared" si="6"/>
        <v>0.30416666666666664</v>
      </c>
      <c r="Q17" s="6" t="s">
        <v>5</v>
      </c>
      <c r="R17" s="7">
        <f t="shared" si="3"/>
        <v>144000</v>
      </c>
      <c r="S17" s="7">
        <v>43800</v>
      </c>
      <c r="T17" s="8">
        <f t="shared" si="7"/>
        <v>0.30416666666666664</v>
      </c>
    </row>
    <row r="18" spans="2:20" ht="22.5" customHeight="1">
      <c r="B18" s="6" t="s">
        <v>6</v>
      </c>
      <c r="C18" s="7">
        <f t="shared" si="0"/>
        <v>276000</v>
      </c>
      <c r="D18" s="7">
        <v>84000</v>
      </c>
      <c r="E18" s="8">
        <f>D18/C18</f>
        <v>0.30434782608695654</v>
      </c>
      <c r="G18" s="6" t="s">
        <v>6</v>
      </c>
      <c r="H18" s="7">
        <f t="shared" si="1"/>
        <v>276000</v>
      </c>
      <c r="I18" s="7">
        <v>84000</v>
      </c>
      <c r="J18" s="8">
        <f>I18/H18</f>
        <v>0.30434782608695654</v>
      </c>
      <c r="L18" s="6" t="s">
        <v>6</v>
      </c>
      <c r="M18" s="7">
        <f t="shared" si="2"/>
        <v>144000</v>
      </c>
      <c r="N18" s="7">
        <v>43800</v>
      </c>
      <c r="O18" s="8">
        <f>N18/M18</f>
        <v>0.30416666666666664</v>
      </c>
      <c r="Q18" s="6" t="s">
        <v>6</v>
      </c>
      <c r="R18" s="7">
        <f t="shared" si="3"/>
        <v>144000</v>
      </c>
      <c r="S18" s="7">
        <v>43800</v>
      </c>
      <c r="T18" s="8">
        <f>S18/R18</f>
        <v>0.30416666666666664</v>
      </c>
    </row>
    <row r="19" spans="2:20" ht="22.5" customHeight="1">
      <c r="B19" s="6" t="s">
        <v>7</v>
      </c>
      <c r="C19" s="7">
        <f t="shared" si="0"/>
        <v>276000</v>
      </c>
      <c r="D19" s="7">
        <v>84000</v>
      </c>
      <c r="E19" s="8">
        <f t="shared" si="4"/>
        <v>0.30434782608695654</v>
      </c>
      <c r="G19" s="6" t="s">
        <v>7</v>
      </c>
      <c r="H19" s="7">
        <f t="shared" si="1"/>
        <v>276000</v>
      </c>
      <c r="I19" s="7">
        <v>84000</v>
      </c>
      <c r="J19" s="8">
        <f t="shared" ref="J19:J21" si="8">I19/H19</f>
        <v>0.30434782608695654</v>
      </c>
      <c r="L19" s="6" t="s">
        <v>7</v>
      </c>
      <c r="M19" s="7">
        <f t="shared" si="2"/>
        <v>144000</v>
      </c>
      <c r="N19" s="7">
        <v>43800</v>
      </c>
      <c r="O19" s="8">
        <f t="shared" ref="O19:O21" si="9">N19/M19</f>
        <v>0.30416666666666664</v>
      </c>
      <c r="Q19" s="6" t="s">
        <v>7</v>
      </c>
      <c r="R19" s="7">
        <f t="shared" si="3"/>
        <v>144000</v>
      </c>
      <c r="S19" s="7">
        <v>43800</v>
      </c>
      <c r="T19" s="8">
        <f t="shared" ref="T19:T21" si="10">S19/R19</f>
        <v>0.30416666666666664</v>
      </c>
    </row>
    <row r="20" spans="2:20" ht="22.5" customHeight="1">
      <c r="B20" s="6" t="s">
        <v>16</v>
      </c>
      <c r="C20" s="7">
        <f t="shared" ref="C20:C21" si="11">C$9*12</f>
        <v>276000</v>
      </c>
      <c r="D20" s="7">
        <v>84000</v>
      </c>
      <c r="E20" s="8">
        <f t="shared" ref="E20:E21" si="12">D20/C20</f>
        <v>0.30434782608695654</v>
      </c>
      <c r="G20" s="6" t="s">
        <v>16</v>
      </c>
      <c r="H20" s="7">
        <f t="shared" si="1"/>
        <v>276000</v>
      </c>
      <c r="I20" s="7">
        <v>90100</v>
      </c>
      <c r="J20" s="8">
        <f t="shared" si="8"/>
        <v>0.32644927536231882</v>
      </c>
      <c r="L20" s="6" t="s">
        <v>16</v>
      </c>
      <c r="M20" s="7">
        <f t="shared" ref="M20:M21" si="13">M$9*12</f>
        <v>144000</v>
      </c>
      <c r="N20" s="7">
        <v>43800</v>
      </c>
      <c r="O20" s="8">
        <f t="shared" si="9"/>
        <v>0.30416666666666664</v>
      </c>
      <c r="Q20" s="6" t="s">
        <v>16</v>
      </c>
      <c r="R20" s="7">
        <f t="shared" ref="R20:R21" si="14">R$9*12</f>
        <v>144000</v>
      </c>
      <c r="S20" s="7">
        <v>48300</v>
      </c>
      <c r="T20" s="8">
        <f t="shared" si="10"/>
        <v>0.33541666666666664</v>
      </c>
    </row>
    <row r="21" spans="2:20" ht="22.5" customHeight="1">
      <c r="B21" s="6" t="s">
        <v>17</v>
      </c>
      <c r="C21" s="7">
        <f t="shared" si="11"/>
        <v>276000</v>
      </c>
      <c r="D21" s="7">
        <v>92500</v>
      </c>
      <c r="E21" s="8">
        <f t="shared" si="12"/>
        <v>0.33514492753623187</v>
      </c>
      <c r="G21" s="6" t="s">
        <v>17</v>
      </c>
      <c r="H21" s="7">
        <f t="shared" si="1"/>
        <v>276000</v>
      </c>
      <c r="I21" s="7">
        <v>92500</v>
      </c>
      <c r="J21" s="8">
        <f t="shared" si="8"/>
        <v>0.33514492753623187</v>
      </c>
      <c r="L21" s="6" t="s">
        <v>17</v>
      </c>
      <c r="M21" s="7">
        <f t="shared" si="13"/>
        <v>144000</v>
      </c>
      <c r="N21" s="7">
        <v>48300</v>
      </c>
      <c r="O21" s="8">
        <f t="shared" si="9"/>
        <v>0.33541666666666664</v>
      </c>
      <c r="Q21" s="6" t="s">
        <v>17</v>
      </c>
      <c r="R21" s="7">
        <f t="shared" si="14"/>
        <v>144000</v>
      </c>
      <c r="S21" s="7">
        <v>48300</v>
      </c>
      <c r="T21" s="8">
        <f t="shared" si="10"/>
        <v>0.33541666666666664</v>
      </c>
    </row>
    <row r="22" spans="2:20" ht="22.5" customHeight="1">
      <c r="B22" s="6" t="s">
        <v>23</v>
      </c>
      <c r="C22" s="7">
        <f>C$9*12</f>
        <v>276000</v>
      </c>
      <c r="D22" s="7">
        <v>120500</v>
      </c>
      <c r="E22" s="8">
        <f>D22/C22</f>
        <v>0.43659420289855072</v>
      </c>
      <c r="G22" s="6" t="s">
        <v>23</v>
      </c>
      <c r="H22" s="7">
        <f t="shared" si="1"/>
        <v>276000</v>
      </c>
      <c r="I22" s="7">
        <v>120500</v>
      </c>
      <c r="J22" s="8">
        <f>I22/H22</f>
        <v>0.43659420289855072</v>
      </c>
      <c r="L22" s="6" t="s">
        <v>23</v>
      </c>
      <c r="M22" s="7">
        <f>M$9*12</f>
        <v>144000</v>
      </c>
      <c r="N22" s="7">
        <v>62900</v>
      </c>
      <c r="O22" s="8">
        <f>N22/M22</f>
        <v>0.43680555555555556</v>
      </c>
      <c r="Q22" s="6" t="s">
        <v>23</v>
      </c>
      <c r="R22" s="7">
        <f>R$9*12</f>
        <v>144000</v>
      </c>
      <c r="S22" s="7">
        <v>62900</v>
      </c>
      <c r="T22" s="8">
        <f>S22/R22</f>
        <v>0.43680555555555556</v>
      </c>
    </row>
    <row r="23" spans="2:20" ht="22.5" customHeight="1">
      <c r="B23" s="6" t="s">
        <v>24</v>
      </c>
      <c r="C23" s="7">
        <f>C$9*12</f>
        <v>276000</v>
      </c>
      <c r="D23" s="7">
        <v>120600</v>
      </c>
      <c r="E23" s="8">
        <f>D23/C23</f>
        <v>0.43695652173913041</v>
      </c>
      <c r="G23" s="6" t="s">
        <v>24</v>
      </c>
      <c r="H23" s="7">
        <f t="shared" si="1"/>
        <v>276000</v>
      </c>
      <c r="I23" s="7">
        <v>120600</v>
      </c>
      <c r="J23" s="8">
        <f>I23/H23</f>
        <v>0.43695652173913041</v>
      </c>
      <c r="L23" s="6" t="s">
        <v>24</v>
      </c>
      <c r="M23" s="7">
        <f>M$9*12</f>
        <v>144000</v>
      </c>
      <c r="N23" s="7">
        <v>62900</v>
      </c>
      <c r="O23" s="8">
        <f>N23/M23</f>
        <v>0.43680555555555556</v>
      </c>
      <c r="Q23" s="6" t="s">
        <v>24</v>
      </c>
      <c r="R23" s="7">
        <f>R$9*12</f>
        <v>144000</v>
      </c>
      <c r="S23" s="7">
        <v>62900</v>
      </c>
      <c r="T23" s="8">
        <f>S23/R23</f>
        <v>0.43680555555555556</v>
      </c>
    </row>
    <row r="24" spans="2:20" ht="22.5" customHeight="1"/>
    <row r="25" spans="2:20" ht="22.5" customHeight="1"/>
    <row r="26" spans="2:20" ht="22.5" customHeight="1"/>
    <row r="27" spans="2:20" ht="22.5" customHeight="1"/>
    <row r="28" spans="2:20" ht="22.5" customHeight="1"/>
    <row r="29" spans="2:20" ht="22.5" customHeight="1"/>
    <row r="30" spans="2:20" ht="22.5" customHeight="1"/>
    <row r="31" spans="2:20" ht="22.5" customHeight="1"/>
    <row r="32" spans="2:20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</sheetData>
  <phoneticPr fontId="2"/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リターン別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2017-08-28T14:12:51Z</dcterms:modified>
</cp:coreProperties>
</file>