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osaif\Dropbox\R2(2020)\"/>
    </mc:Choice>
  </mc:AlternateContent>
  <xr:revisionPtr revIDLastSave="0" documentId="13_ncr:1_{5734D695-91F9-4CF5-94A9-531FF1EDAA5D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2019" sheetId="1" r:id="rId1"/>
    <sheet name="2020.5" sheetId="7" r:id="rId2"/>
    <sheet name="2020.12" sheetId="10" r:id="rId3"/>
  </sheets>
  <definedNames>
    <definedName name="_xlnm._FilterDatabase" localSheetId="1" hidden="1">'2020.5'!$B$3:$N$52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0" l="1"/>
  <c r="G1" i="10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4" i="7"/>
  <c r="K5" i="7"/>
  <c r="M5" i="7" s="1"/>
  <c r="K6" i="7"/>
  <c r="K7" i="7"/>
  <c r="K8" i="7"/>
  <c r="M8" i="7" s="1"/>
  <c r="K9" i="7"/>
  <c r="K10" i="7"/>
  <c r="M10" i="7" s="1"/>
  <c r="K11" i="7"/>
  <c r="K12" i="7"/>
  <c r="K13" i="7"/>
  <c r="M13" i="7" s="1"/>
  <c r="K14" i="7"/>
  <c r="K15" i="7"/>
  <c r="K16" i="7"/>
  <c r="M16" i="7" s="1"/>
  <c r="K17" i="7"/>
  <c r="K18" i="7"/>
  <c r="M18" i="7" s="1"/>
  <c r="K19" i="7"/>
  <c r="K20" i="7"/>
  <c r="K21" i="7"/>
  <c r="M21" i="7" s="1"/>
  <c r="K22" i="7"/>
  <c r="K23" i="7"/>
  <c r="K24" i="7"/>
  <c r="M24" i="7" s="1"/>
  <c r="K25" i="7"/>
  <c r="K26" i="7"/>
  <c r="M26" i="7" s="1"/>
  <c r="K27" i="7"/>
  <c r="K28" i="7"/>
  <c r="K29" i="7"/>
  <c r="K30" i="7"/>
  <c r="K31" i="7"/>
  <c r="K32" i="7"/>
  <c r="M32" i="7" s="1"/>
  <c r="K33" i="7"/>
  <c r="K34" i="7"/>
  <c r="M34" i="7" s="1"/>
  <c r="K35" i="7"/>
  <c r="K36" i="7"/>
  <c r="K37" i="7"/>
  <c r="K38" i="7"/>
  <c r="K39" i="7"/>
  <c r="K40" i="7"/>
  <c r="K41" i="7"/>
  <c r="K42" i="7"/>
  <c r="M42" i="7" s="1"/>
  <c r="K43" i="7"/>
  <c r="K44" i="7"/>
  <c r="K45" i="7"/>
  <c r="K46" i="7"/>
  <c r="K47" i="7"/>
  <c r="K48" i="7"/>
  <c r="M48" i="7" s="1"/>
  <c r="K49" i="7"/>
  <c r="K50" i="7"/>
  <c r="M50" i="7" s="1"/>
  <c r="K51" i="7"/>
  <c r="K52" i="7"/>
  <c r="K4" i="7"/>
  <c r="N2" i="7"/>
  <c r="L2" i="7"/>
  <c r="K2" i="7"/>
  <c r="I52" i="7"/>
  <c r="I51" i="7"/>
  <c r="I50" i="7"/>
  <c r="I49" i="7"/>
  <c r="I48" i="7"/>
  <c r="I47" i="7"/>
  <c r="I46" i="7"/>
  <c r="I45" i="7"/>
  <c r="J45" i="7" s="1"/>
  <c r="I44" i="7"/>
  <c r="I43" i="7"/>
  <c r="I42" i="7"/>
  <c r="I41" i="7"/>
  <c r="I40" i="7"/>
  <c r="I39" i="7"/>
  <c r="I38" i="7"/>
  <c r="I37" i="7"/>
  <c r="J37" i="7" s="1"/>
  <c r="I36" i="7"/>
  <c r="I35" i="7"/>
  <c r="I34" i="7"/>
  <c r="I33" i="7"/>
  <c r="I32" i="7"/>
  <c r="I31" i="7"/>
  <c r="I30" i="7"/>
  <c r="I29" i="7"/>
  <c r="J29" i="7" s="1"/>
  <c r="I28" i="7"/>
  <c r="I27" i="7"/>
  <c r="I26" i="7"/>
  <c r="I25" i="7"/>
  <c r="I24" i="7"/>
  <c r="I23" i="7"/>
  <c r="I22" i="7"/>
  <c r="I21" i="7"/>
  <c r="J21" i="7" s="1"/>
  <c r="I20" i="7"/>
  <c r="I19" i="7"/>
  <c r="I18" i="7"/>
  <c r="I17" i="7"/>
  <c r="I16" i="7"/>
  <c r="I15" i="7"/>
  <c r="I14" i="7"/>
  <c r="I13" i="7"/>
  <c r="J13" i="7" s="1"/>
  <c r="I12" i="7"/>
  <c r="I11" i="7"/>
  <c r="J11" i="7" s="1"/>
  <c r="I10" i="7"/>
  <c r="I9" i="7"/>
  <c r="I8" i="7"/>
  <c r="I7" i="7"/>
  <c r="I6" i="7"/>
  <c r="I5" i="7"/>
  <c r="J5" i="7" s="1"/>
  <c r="I4" i="7"/>
  <c r="I2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4" i="7"/>
  <c r="H2" i="7"/>
  <c r="E91" i="7"/>
  <c r="F91" i="7" s="1"/>
  <c r="G91" i="7" s="1"/>
  <c r="H91" i="7" s="1"/>
  <c r="I91" i="7" s="1"/>
  <c r="D91" i="7"/>
  <c r="J9" i="7" l="1"/>
  <c r="J4" i="7"/>
  <c r="M40" i="7"/>
  <c r="J7" i="7"/>
  <c r="J15" i="7"/>
  <c r="J23" i="7"/>
  <c r="J31" i="7"/>
  <c r="J39" i="7"/>
  <c r="J47" i="7"/>
  <c r="M46" i="7"/>
  <c r="M38" i="7"/>
  <c r="M30" i="7"/>
  <c r="M22" i="7"/>
  <c r="M14" i="7"/>
  <c r="M6" i="7"/>
  <c r="J8" i="7"/>
  <c r="J16" i="7"/>
  <c r="J12" i="7"/>
  <c r="J24" i="7"/>
  <c r="J32" i="7"/>
  <c r="J40" i="7"/>
  <c r="M4" i="7"/>
  <c r="M45" i="7"/>
  <c r="M37" i="7"/>
  <c r="M29" i="7"/>
  <c r="J20" i="7"/>
  <c r="J28" i="7"/>
  <c r="J36" i="7"/>
  <c r="J44" i="7"/>
  <c r="J10" i="7"/>
  <c r="J43" i="7"/>
  <c r="J52" i="7"/>
  <c r="J19" i="7"/>
  <c r="J27" i="7"/>
  <c r="J35" i="7"/>
  <c r="J51" i="7"/>
  <c r="M52" i="7"/>
  <c r="M44" i="7"/>
  <c r="M36" i="7"/>
  <c r="M28" i="7"/>
  <c r="M20" i="7"/>
  <c r="M12" i="7"/>
  <c r="M49" i="7"/>
  <c r="M41" i="7"/>
  <c r="M33" i="7"/>
  <c r="M25" i="7"/>
  <c r="M17" i="7"/>
  <c r="M9" i="7"/>
  <c r="J48" i="7"/>
  <c r="J18" i="7"/>
  <c r="J26" i="7"/>
  <c r="M51" i="7"/>
  <c r="M43" i="7"/>
  <c r="M35" i="7"/>
  <c r="M27" i="7"/>
  <c r="M19" i="7"/>
  <c r="M11" i="7"/>
  <c r="J17" i="7"/>
  <c r="J25" i="7"/>
  <c r="J33" i="7"/>
  <c r="J41" i="7"/>
  <c r="J49" i="7"/>
  <c r="J34" i="7"/>
  <c r="J42" i="7"/>
  <c r="J50" i="7"/>
  <c r="J6" i="7"/>
  <c r="J14" i="7"/>
  <c r="J22" i="7"/>
  <c r="J30" i="7"/>
  <c r="J38" i="7"/>
  <c r="J46" i="7"/>
  <c r="M47" i="7"/>
  <c r="M39" i="7"/>
  <c r="M31" i="7"/>
  <c r="M23" i="7"/>
  <c r="M15" i="7"/>
  <c r="M7" i="7"/>
  <c r="J91" i="7"/>
  <c r="K91" i="7" s="1"/>
  <c r="L91" i="7" s="1"/>
  <c r="M91" i="7" s="1"/>
  <c r="N91" i="7" s="1"/>
  <c r="O91" i="7" s="1"/>
  <c r="P91" i="7" s="1"/>
  <c r="Q91" i="7" s="1"/>
  <c r="R91" i="7" s="1"/>
  <c r="S91" i="7" s="1"/>
  <c r="T91" i="7" s="1"/>
  <c r="U91" i="7" s="1"/>
  <c r="B1" i="7"/>
  <c r="V91" i="7" l="1"/>
  <c r="W91" i="7" s="1"/>
  <c r="X91" i="7" s="1"/>
  <c r="H54" i="1"/>
  <c r="B70" i="1"/>
  <c r="H54" i="7" l="1"/>
  <c r="H75" i="1"/>
  <c r="H76" i="1"/>
  <c r="H77" i="1"/>
  <c r="H78" i="1"/>
  <c r="H79" i="1"/>
  <c r="H74" i="1"/>
  <c r="H13" i="1"/>
  <c r="H9" i="1"/>
  <c r="E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2" i="1"/>
  <c r="H11" i="1"/>
  <c r="H10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<sst xmlns="http://schemas.openxmlformats.org/spreadsheetml/2006/main" count="3022" uniqueCount="1101">
  <si>
    <t>2019株主優待ランキング</t>
    <rPh sb="4" eb="6">
      <t>カブヌシ</t>
    </rPh>
    <rPh sb="6" eb="8">
      <t>ユウタイ</t>
    </rPh>
    <phoneticPr fontId="2"/>
  </si>
  <si>
    <t>コード</t>
    <phoneticPr fontId="2"/>
  </si>
  <si>
    <t>銘柄</t>
    <rPh sb="0" eb="2">
      <t>メイガラ</t>
    </rPh>
    <phoneticPr fontId="2"/>
  </si>
  <si>
    <t>優待</t>
    <rPh sb="0" eb="2">
      <t>ユウタイ</t>
    </rPh>
    <phoneticPr fontId="2"/>
  </si>
  <si>
    <t>PER</t>
    <phoneticPr fontId="2"/>
  </si>
  <si>
    <t>PBR</t>
    <phoneticPr fontId="2"/>
  </si>
  <si>
    <t>ミックス</t>
    <phoneticPr fontId="2"/>
  </si>
  <si>
    <t>優待月</t>
    <rPh sb="0" eb="2">
      <t>ユウタイ</t>
    </rPh>
    <rPh sb="2" eb="3">
      <t>ゲツ</t>
    </rPh>
    <phoneticPr fontId="2"/>
  </si>
  <si>
    <t>投票数</t>
    <rPh sb="0" eb="3">
      <t>トウヒョウスウ</t>
    </rPh>
    <phoneticPr fontId="2"/>
  </si>
  <si>
    <t>オリックス</t>
    <phoneticPr fontId="2"/>
  </si>
  <si>
    <t>5000円相当カタログ、優待カード</t>
    <rPh sb="4" eb="5">
      <t>エン</t>
    </rPh>
    <rPh sb="5" eb="7">
      <t>ソウトウ</t>
    </rPh>
    <rPh sb="12" eb="14">
      <t>ユウタイ</t>
    </rPh>
    <phoneticPr fontId="2"/>
  </si>
  <si>
    <t>すかいらーくHD</t>
    <phoneticPr fontId="2"/>
  </si>
  <si>
    <t>優待カード（3000円×２）</t>
    <rPh sb="0" eb="2">
      <t>ユウタイ</t>
    </rPh>
    <rPh sb="10" eb="11">
      <t>エン</t>
    </rPh>
    <phoneticPr fontId="2"/>
  </si>
  <si>
    <t>イオン</t>
    <phoneticPr fontId="2"/>
  </si>
  <si>
    <t>優待カード</t>
    <rPh sb="0" eb="2">
      <t>ユウタイ</t>
    </rPh>
    <phoneticPr fontId="2"/>
  </si>
  <si>
    <t>KDDI</t>
    <phoneticPr fontId="2"/>
  </si>
  <si>
    <t>3000円相当カタログ</t>
    <rPh sb="4" eb="5">
      <t>エン</t>
    </rPh>
    <rPh sb="5" eb="7">
      <t>ソウトウ</t>
    </rPh>
    <phoneticPr fontId="2"/>
  </si>
  <si>
    <t>吉野家HD</t>
    <rPh sb="0" eb="3">
      <t>ヨシノヤ</t>
    </rPh>
    <phoneticPr fontId="2"/>
  </si>
  <si>
    <t>食事優待券</t>
    <rPh sb="0" eb="2">
      <t>ショクジ</t>
    </rPh>
    <rPh sb="2" eb="5">
      <t>ユウタイケン</t>
    </rPh>
    <phoneticPr fontId="2"/>
  </si>
  <si>
    <t>サニーサイドアップ</t>
    <phoneticPr fontId="2"/>
  </si>
  <si>
    <t>自社運営レストラン優待</t>
    <rPh sb="0" eb="2">
      <t>ジシャ</t>
    </rPh>
    <rPh sb="2" eb="4">
      <t>ウンエイ</t>
    </rPh>
    <rPh sb="9" eb="11">
      <t>ユウタイ</t>
    </rPh>
    <phoneticPr fontId="2"/>
  </si>
  <si>
    <t>6月</t>
    <rPh sb="1" eb="2">
      <t>ガツ</t>
    </rPh>
    <phoneticPr fontId="2"/>
  </si>
  <si>
    <t>JT</t>
    <phoneticPr fontId="2"/>
  </si>
  <si>
    <t>スープセットほか</t>
    <phoneticPr fontId="2"/>
  </si>
  <si>
    <t>J.フロントリテイリング</t>
    <phoneticPr fontId="2"/>
  </si>
  <si>
    <t>優待券</t>
    <rPh sb="0" eb="3">
      <t>ユウタイケン</t>
    </rPh>
    <phoneticPr fontId="2"/>
  </si>
  <si>
    <t>三越伊勢丹ホールディングス</t>
    <phoneticPr fontId="2"/>
  </si>
  <si>
    <t>株主優待カード（10%割引）</t>
    <phoneticPr fontId="2"/>
  </si>
  <si>
    <t>TOKAIホールディングス</t>
    <phoneticPr fontId="2"/>
  </si>
  <si>
    <t>格安SIM利用料金割引などほか多数</t>
    <rPh sb="0" eb="2">
      <t>カクヤス</t>
    </rPh>
    <rPh sb="5" eb="7">
      <t>リヨウ</t>
    </rPh>
    <rPh sb="7" eb="9">
      <t>リョウキン</t>
    </rPh>
    <rPh sb="9" eb="11">
      <t>ワリビキ</t>
    </rPh>
    <rPh sb="15" eb="17">
      <t>タスウ</t>
    </rPh>
    <phoneticPr fontId="2"/>
  </si>
  <si>
    <t>クリエイト・レストランツHD</t>
    <phoneticPr fontId="2"/>
  </si>
  <si>
    <t>100株3000円優待券</t>
    <rPh sb="3" eb="4">
      <t>カブ</t>
    </rPh>
    <rPh sb="8" eb="9">
      <t>エン</t>
    </rPh>
    <rPh sb="9" eb="12">
      <t>ユウタイケン</t>
    </rPh>
    <phoneticPr fontId="2"/>
  </si>
  <si>
    <t>ヤマダ電機</t>
    <rPh sb="3" eb="5">
      <t>デンキ</t>
    </rPh>
    <phoneticPr fontId="2"/>
  </si>
  <si>
    <t>買い物優待券</t>
    <rPh sb="0" eb="1">
      <t>カ</t>
    </rPh>
    <rPh sb="2" eb="3">
      <t>モノ</t>
    </rPh>
    <rPh sb="3" eb="6">
      <t>ユウタイケン</t>
    </rPh>
    <phoneticPr fontId="2"/>
  </si>
  <si>
    <t>ヤマウラ</t>
    <phoneticPr fontId="2"/>
  </si>
  <si>
    <t>3,000円相当の地場商品</t>
    <phoneticPr fontId="2"/>
  </si>
  <si>
    <t>名糖産業</t>
    <rPh sb="0" eb="2">
      <t>メイトウ</t>
    </rPh>
    <rPh sb="2" eb="4">
      <t>サンギョウ</t>
    </rPh>
    <phoneticPr fontId="2"/>
  </si>
  <si>
    <t>チョコ詰め合わせ</t>
    <rPh sb="3" eb="4">
      <t>ツ</t>
    </rPh>
    <rPh sb="5" eb="6">
      <t>ア</t>
    </rPh>
    <phoneticPr fontId="2"/>
  </si>
  <si>
    <t>鉄人化計画</t>
    <rPh sb="0" eb="5">
      <t>テツジンカケイカク</t>
    </rPh>
    <phoneticPr fontId="2"/>
  </si>
  <si>
    <t>株主会員カードほか</t>
    <rPh sb="0" eb="2">
      <t>カブヌシ</t>
    </rPh>
    <rPh sb="2" eb="4">
      <t>カイイン</t>
    </rPh>
    <phoneticPr fontId="2"/>
  </si>
  <si>
    <t xml:space="preserve">夢真ホールディングス </t>
    <phoneticPr fontId="2"/>
  </si>
  <si>
    <t>株主優待ポイント</t>
    <rPh sb="0" eb="2">
      <t>カブヌシ</t>
    </rPh>
    <rPh sb="2" eb="4">
      <t>ユウタイ</t>
    </rPh>
    <phoneticPr fontId="2"/>
  </si>
  <si>
    <t>ギグワークス</t>
    <phoneticPr fontId="2"/>
  </si>
  <si>
    <t>ビットコイン</t>
    <phoneticPr fontId="2"/>
  </si>
  <si>
    <t>不二製油グループ</t>
    <rPh sb="0" eb="4">
      <t>フジセイユ</t>
    </rPh>
    <phoneticPr fontId="2"/>
  </si>
  <si>
    <t>自社製品（チョコレート）</t>
    <rPh sb="0" eb="2">
      <t>ジシャ</t>
    </rPh>
    <rPh sb="2" eb="4">
      <t>セイヒン</t>
    </rPh>
    <phoneticPr fontId="2"/>
  </si>
  <si>
    <t>マックスバリュ東北</t>
    <rPh sb="7" eb="9">
      <t>トウホク</t>
    </rPh>
    <phoneticPr fontId="2"/>
  </si>
  <si>
    <t>お米、お餅</t>
    <rPh sb="1" eb="2">
      <t>コメ</t>
    </rPh>
    <rPh sb="4" eb="5">
      <t>モチ</t>
    </rPh>
    <phoneticPr fontId="2"/>
  </si>
  <si>
    <t>ゲオHD</t>
    <phoneticPr fontId="2"/>
  </si>
  <si>
    <t>レンタル半額券</t>
    <rPh sb="4" eb="6">
      <t>ハンガク</t>
    </rPh>
    <rPh sb="6" eb="7">
      <t>ケン</t>
    </rPh>
    <phoneticPr fontId="2"/>
  </si>
  <si>
    <t>ミューチュアル</t>
    <phoneticPr fontId="2"/>
  </si>
  <si>
    <t>自然薯うどん×３</t>
    <rPh sb="0" eb="3">
      <t>ジネンジョ</t>
    </rPh>
    <phoneticPr fontId="2"/>
  </si>
  <si>
    <t>カゴメ</t>
    <phoneticPr fontId="2"/>
  </si>
  <si>
    <t>自社製品</t>
    <rPh sb="0" eb="4">
      <t>ジシャセイヒン</t>
    </rPh>
    <phoneticPr fontId="2"/>
  </si>
  <si>
    <t>なとり</t>
    <phoneticPr fontId="2"/>
  </si>
  <si>
    <t>2000円相当自社製品</t>
    <rPh sb="4" eb="5">
      <t>エン</t>
    </rPh>
    <rPh sb="5" eb="7">
      <t>ソウトウ</t>
    </rPh>
    <rPh sb="7" eb="9">
      <t>ジシャ</t>
    </rPh>
    <rPh sb="9" eb="11">
      <t>セイヒン</t>
    </rPh>
    <phoneticPr fontId="2"/>
  </si>
  <si>
    <t>ゴルフ・ドゥ</t>
    <phoneticPr fontId="2"/>
  </si>
  <si>
    <t>株主専用優待割引券</t>
    <rPh sb="0" eb="2">
      <t>カブヌシ</t>
    </rPh>
    <rPh sb="2" eb="4">
      <t>センヨウ</t>
    </rPh>
    <rPh sb="4" eb="6">
      <t>ユウタイ</t>
    </rPh>
    <rPh sb="6" eb="8">
      <t>ワリビキ</t>
    </rPh>
    <rPh sb="8" eb="9">
      <t>ケン</t>
    </rPh>
    <phoneticPr fontId="2"/>
  </si>
  <si>
    <t>ビックカメラ</t>
    <phoneticPr fontId="2"/>
  </si>
  <si>
    <t>1000円買い物券×３</t>
    <rPh sb="4" eb="5">
      <t>エン</t>
    </rPh>
    <rPh sb="5" eb="6">
      <t>カ</t>
    </rPh>
    <rPh sb="7" eb="8">
      <t>モノ</t>
    </rPh>
    <rPh sb="8" eb="9">
      <t>ケン</t>
    </rPh>
    <phoneticPr fontId="2"/>
  </si>
  <si>
    <t>WDI</t>
    <phoneticPr fontId="2"/>
  </si>
  <si>
    <t>100株3000円相当、20％優待カード</t>
    <rPh sb="3" eb="4">
      <t>カブ</t>
    </rPh>
    <rPh sb="8" eb="9">
      <t>エン</t>
    </rPh>
    <rPh sb="9" eb="11">
      <t>ソウトウ</t>
    </rPh>
    <rPh sb="15" eb="17">
      <t>ユウタイ</t>
    </rPh>
    <phoneticPr fontId="2"/>
  </si>
  <si>
    <t>JFLAHD</t>
    <phoneticPr fontId="2"/>
  </si>
  <si>
    <t>グループ食事券</t>
    <rPh sb="4" eb="7">
      <t>ショクジケン</t>
    </rPh>
    <phoneticPr fontId="2"/>
  </si>
  <si>
    <t>イデアインターナショナル</t>
    <phoneticPr fontId="2"/>
  </si>
  <si>
    <t>RIZAPグループ商品カタログ</t>
    <rPh sb="9" eb="11">
      <t>ショウヒン</t>
    </rPh>
    <phoneticPr fontId="2"/>
  </si>
  <si>
    <t>SFPHD</t>
    <phoneticPr fontId="2"/>
  </si>
  <si>
    <t>100株4000円相当</t>
    <rPh sb="3" eb="4">
      <t>カブ</t>
    </rPh>
    <rPh sb="8" eb="9">
      <t>エン</t>
    </rPh>
    <rPh sb="9" eb="11">
      <t>ソウトウ</t>
    </rPh>
    <phoneticPr fontId="2"/>
  </si>
  <si>
    <t>東急不動産HD</t>
    <rPh sb="0" eb="2">
      <t>トウキュウ</t>
    </rPh>
    <rPh sb="2" eb="5">
      <t>フドウサン</t>
    </rPh>
    <phoneticPr fontId="2"/>
  </si>
  <si>
    <t>ホテル割引など</t>
    <rPh sb="3" eb="5">
      <t>ワリビキ</t>
    </rPh>
    <phoneticPr fontId="2"/>
  </si>
  <si>
    <t>日本商業開発</t>
    <rPh sb="0" eb="2">
      <t>ニホン</t>
    </rPh>
    <rPh sb="2" eb="4">
      <t>ショウギョウ</t>
    </rPh>
    <rPh sb="4" eb="6">
      <t>カイハツ</t>
    </rPh>
    <phoneticPr fontId="2"/>
  </si>
  <si>
    <t>ジェフグルメカード</t>
    <phoneticPr fontId="2"/>
  </si>
  <si>
    <t>ムゲンエステート</t>
    <phoneticPr fontId="2"/>
  </si>
  <si>
    <t>クオカード1000円</t>
    <rPh sb="9" eb="10">
      <t>エン</t>
    </rPh>
    <phoneticPr fontId="2"/>
  </si>
  <si>
    <t>関門海</t>
    <phoneticPr fontId="2"/>
  </si>
  <si>
    <t>1000円優待券</t>
    <rPh sb="4" eb="5">
      <t>エン</t>
    </rPh>
    <rPh sb="5" eb="8">
      <t>ユウタイケン</t>
    </rPh>
    <phoneticPr fontId="2"/>
  </si>
  <si>
    <t>オンリー</t>
    <phoneticPr fontId="2"/>
  </si>
  <si>
    <t>株主優待券（20%割引）</t>
    <phoneticPr fontId="2"/>
  </si>
  <si>
    <t>トリドールHD</t>
    <phoneticPr fontId="2"/>
  </si>
  <si>
    <t>100円×40枚</t>
    <rPh sb="3" eb="4">
      <t>エン</t>
    </rPh>
    <rPh sb="7" eb="8">
      <t>マイ</t>
    </rPh>
    <phoneticPr fontId="2"/>
  </si>
  <si>
    <t>バルニバービ</t>
    <phoneticPr fontId="2"/>
  </si>
  <si>
    <t>100株1000円優待券</t>
    <rPh sb="3" eb="4">
      <t>カブ</t>
    </rPh>
    <rPh sb="8" eb="9">
      <t>エン</t>
    </rPh>
    <rPh sb="9" eb="12">
      <t>ユウタイケン</t>
    </rPh>
    <phoneticPr fontId="2"/>
  </si>
  <si>
    <t>バロック</t>
    <phoneticPr fontId="2"/>
  </si>
  <si>
    <t>2000円相当優待券</t>
    <rPh sb="4" eb="5">
      <t>エン</t>
    </rPh>
    <rPh sb="5" eb="7">
      <t>ソウトウ</t>
    </rPh>
    <rPh sb="7" eb="10">
      <t>ユウタイケン</t>
    </rPh>
    <phoneticPr fontId="2"/>
  </si>
  <si>
    <t>電算システム</t>
    <rPh sb="0" eb="2">
      <t>デンサン</t>
    </rPh>
    <phoneticPr fontId="2"/>
  </si>
  <si>
    <t>明方ハム</t>
    <rPh sb="0" eb="2">
      <t>アケガタ</t>
    </rPh>
    <phoneticPr fontId="2"/>
  </si>
  <si>
    <t>ギガプライズ</t>
    <phoneticPr fontId="2"/>
  </si>
  <si>
    <t>クオカード</t>
    <phoneticPr fontId="2"/>
  </si>
  <si>
    <t>イオンファンタジー</t>
    <phoneticPr fontId="2"/>
  </si>
  <si>
    <t>金券、お米3kg</t>
    <rPh sb="0" eb="2">
      <t>キンケン</t>
    </rPh>
    <rPh sb="4" eb="5">
      <t>コメ</t>
    </rPh>
    <phoneticPr fontId="2"/>
  </si>
  <si>
    <t>モーニングスター</t>
    <phoneticPr fontId="2"/>
  </si>
  <si>
    <t>リップルほか</t>
    <phoneticPr fontId="2"/>
  </si>
  <si>
    <t>ライオン</t>
    <phoneticPr fontId="2"/>
  </si>
  <si>
    <t>新製品セット</t>
    <rPh sb="0" eb="3">
      <t>シンセイヒン</t>
    </rPh>
    <phoneticPr fontId="2"/>
  </si>
  <si>
    <t>コタ</t>
    <phoneticPr fontId="2"/>
  </si>
  <si>
    <t>5000円相当シャンプー</t>
    <rPh sb="4" eb="5">
      <t>エン</t>
    </rPh>
    <rPh sb="5" eb="7">
      <t>ソウトウ</t>
    </rPh>
    <phoneticPr fontId="2"/>
  </si>
  <si>
    <t>ポーラオルビス</t>
    <phoneticPr fontId="2"/>
  </si>
  <si>
    <t>100株1500円相当～</t>
    <rPh sb="3" eb="4">
      <t>カブ</t>
    </rPh>
    <rPh sb="8" eb="9">
      <t>エン</t>
    </rPh>
    <rPh sb="9" eb="11">
      <t>ソウトウ</t>
    </rPh>
    <phoneticPr fontId="2"/>
  </si>
  <si>
    <t>ニッコー</t>
    <phoneticPr fontId="2"/>
  </si>
  <si>
    <t>優待割引クーポン</t>
    <rPh sb="0" eb="2">
      <t>ユウタイ</t>
    </rPh>
    <rPh sb="2" eb="4">
      <t>ワリビキ</t>
    </rPh>
    <phoneticPr fontId="2"/>
  </si>
  <si>
    <t>ユニバーサルエンターテインメント</t>
    <phoneticPr fontId="2"/>
  </si>
  <si>
    <t>OKADA MANILAのガウン他</t>
    <rPh sb="16" eb="17">
      <t>ホカ</t>
    </rPh>
    <phoneticPr fontId="2"/>
  </si>
  <si>
    <t xml:space="preserve">テクノメディカ </t>
    <phoneticPr fontId="2"/>
  </si>
  <si>
    <t>京都府産コシヒカリ2ｋｇ</t>
    <phoneticPr fontId="2"/>
  </si>
  <si>
    <t>ヒロセ通商</t>
    <rPh sb="3" eb="5">
      <t>ツウショウ</t>
    </rPh>
    <phoneticPr fontId="2"/>
  </si>
  <si>
    <t>1万円自社キャンペーン製品ほか</t>
    <rPh sb="1" eb="3">
      <t>マンエン</t>
    </rPh>
    <rPh sb="3" eb="5">
      <t>ジシャ</t>
    </rPh>
    <rPh sb="11" eb="13">
      <t>セイヒン</t>
    </rPh>
    <phoneticPr fontId="2"/>
  </si>
  <si>
    <t>レシップHD</t>
    <phoneticPr fontId="2"/>
  </si>
  <si>
    <t>2,000円相当の岐阜県特産品（富有柿またはハム）</t>
    <phoneticPr fontId="2"/>
  </si>
  <si>
    <t>エフ・シー・シー</t>
    <phoneticPr fontId="2"/>
  </si>
  <si>
    <t>2000円相当地元産品</t>
    <rPh sb="4" eb="5">
      <t>エン</t>
    </rPh>
    <rPh sb="5" eb="7">
      <t>ソウトウ</t>
    </rPh>
    <rPh sb="7" eb="9">
      <t>ジモト</t>
    </rPh>
    <rPh sb="9" eb="11">
      <t>サンピン</t>
    </rPh>
    <phoneticPr fontId="2"/>
  </si>
  <si>
    <t>カッパ・クリエイト</t>
    <phoneticPr fontId="2"/>
  </si>
  <si>
    <t>優待ポイント</t>
    <rPh sb="0" eb="2">
      <t>ユウタイ</t>
    </rPh>
    <phoneticPr fontId="2"/>
  </si>
  <si>
    <t>コナカ</t>
    <phoneticPr fontId="2"/>
  </si>
  <si>
    <t>20%OFF</t>
    <phoneticPr fontId="2"/>
  </si>
  <si>
    <t>ユナイテッドアローズ</t>
    <phoneticPr fontId="2"/>
  </si>
  <si>
    <t>株主優待割引券</t>
    <rPh sb="0" eb="2">
      <t>カブヌシ</t>
    </rPh>
    <rPh sb="2" eb="4">
      <t>ユウタイ</t>
    </rPh>
    <rPh sb="4" eb="7">
      <t>ワリビキケン</t>
    </rPh>
    <phoneticPr fontId="2"/>
  </si>
  <si>
    <t>杉田エース</t>
    <rPh sb="0" eb="2">
      <t>スギタ</t>
    </rPh>
    <phoneticPr fontId="2"/>
  </si>
  <si>
    <t>長期保存食</t>
    <rPh sb="0" eb="2">
      <t>チョウキ</t>
    </rPh>
    <rPh sb="2" eb="5">
      <t>ホゾンショク</t>
    </rPh>
    <phoneticPr fontId="2"/>
  </si>
  <si>
    <t>スギHD</t>
    <phoneticPr fontId="2"/>
  </si>
  <si>
    <t>3000円優待、優待パスポート</t>
    <rPh sb="4" eb="5">
      <t>エン</t>
    </rPh>
    <rPh sb="5" eb="7">
      <t>ユウタイ</t>
    </rPh>
    <rPh sb="8" eb="10">
      <t>ユウタイ</t>
    </rPh>
    <phoneticPr fontId="2"/>
  </si>
  <si>
    <t>ヴィア・ホールディングス</t>
    <phoneticPr fontId="2"/>
  </si>
  <si>
    <t>優待割引券</t>
    <rPh sb="0" eb="2">
      <t>ユウタイ</t>
    </rPh>
    <rPh sb="2" eb="4">
      <t>ワリビキ</t>
    </rPh>
    <rPh sb="4" eb="5">
      <t>ケン</t>
    </rPh>
    <phoneticPr fontId="2"/>
  </si>
  <si>
    <t>キングジム</t>
    <phoneticPr fontId="2"/>
  </si>
  <si>
    <t>文具</t>
    <rPh sb="0" eb="2">
      <t>ブング</t>
    </rPh>
    <phoneticPr fontId="2"/>
  </si>
  <si>
    <t>上新電機</t>
    <rPh sb="0" eb="2">
      <t>ジョウシン</t>
    </rPh>
    <rPh sb="2" eb="4">
      <t>デンキ</t>
    </rPh>
    <phoneticPr fontId="2"/>
  </si>
  <si>
    <t>5000円の優待券</t>
    <rPh sb="4" eb="5">
      <t>エン</t>
    </rPh>
    <rPh sb="6" eb="8">
      <t>ユウタイ</t>
    </rPh>
    <rPh sb="8" eb="9">
      <t>ケン</t>
    </rPh>
    <phoneticPr fontId="2"/>
  </si>
  <si>
    <t>大和証券</t>
    <rPh sb="0" eb="2">
      <t>ダイワ</t>
    </rPh>
    <rPh sb="2" eb="4">
      <t>ショウケン</t>
    </rPh>
    <phoneticPr fontId="2"/>
  </si>
  <si>
    <t>ANA</t>
    <phoneticPr fontId="2"/>
  </si>
  <si>
    <t>割引航空券等</t>
    <rPh sb="0" eb="2">
      <t>ワリビキ</t>
    </rPh>
    <rPh sb="2" eb="5">
      <t>コウクウケン</t>
    </rPh>
    <rPh sb="5" eb="6">
      <t>トウ</t>
    </rPh>
    <phoneticPr fontId="2"/>
  </si>
  <si>
    <t>一家ダイニングプロジェクト</t>
    <phoneticPr fontId="2"/>
  </si>
  <si>
    <t>食事優待券（500円）</t>
    <phoneticPr fontId="2"/>
  </si>
  <si>
    <t>ラックランド</t>
    <phoneticPr fontId="2"/>
  </si>
  <si>
    <t>東北地方名産品詰合せ等</t>
    <phoneticPr fontId="2"/>
  </si>
  <si>
    <t>NSD</t>
    <phoneticPr fontId="2"/>
  </si>
  <si>
    <t>クオカードほか</t>
    <phoneticPr fontId="2"/>
  </si>
  <si>
    <t>大庄</t>
    <rPh sb="0" eb="2">
      <t>ダイショウ</t>
    </rPh>
    <phoneticPr fontId="2"/>
  </si>
  <si>
    <t>2500円相当カタログ</t>
    <rPh sb="4" eb="5">
      <t>エン</t>
    </rPh>
    <rPh sb="5" eb="7">
      <t>ソウトウ</t>
    </rPh>
    <phoneticPr fontId="2"/>
  </si>
  <si>
    <t>やまや</t>
    <phoneticPr fontId="2"/>
  </si>
  <si>
    <t>3000円相当優待券</t>
    <rPh sb="4" eb="5">
      <t>エン</t>
    </rPh>
    <rPh sb="5" eb="7">
      <t>ソウトウ</t>
    </rPh>
    <rPh sb="7" eb="10">
      <t>ユウタイケン</t>
    </rPh>
    <phoneticPr fontId="2"/>
  </si>
  <si>
    <t>ゼットン</t>
    <phoneticPr fontId="2"/>
  </si>
  <si>
    <t>3月、9月</t>
    <phoneticPr fontId="2"/>
  </si>
  <si>
    <t>配当利回り</t>
    <rPh sb="0" eb="2">
      <t>ハイトウ</t>
    </rPh>
    <rPh sb="2" eb="4">
      <t>リマワ</t>
    </rPh>
    <phoneticPr fontId="2"/>
  </si>
  <si>
    <t>6月、12月</t>
    <phoneticPr fontId="2"/>
  </si>
  <si>
    <t>優待利回り</t>
    <rPh sb="0" eb="2">
      <t>ユウタイ</t>
    </rPh>
    <rPh sb="2" eb="4">
      <t>リマワ</t>
    </rPh>
    <phoneticPr fontId="2"/>
  </si>
  <si>
    <t>2月、8月</t>
    <phoneticPr fontId="2"/>
  </si>
  <si>
    <t>3月</t>
    <phoneticPr fontId="2"/>
  </si>
  <si>
    <t>12月</t>
    <phoneticPr fontId="2"/>
  </si>
  <si>
    <t>2月</t>
    <phoneticPr fontId="2"/>
  </si>
  <si>
    <t>22.5以下は着色</t>
    <rPh sb="4" eb="6">
      <t>イカ</t>
    </rPh>
    <rPh sb="7" eb="9">
      <t>チャクショク</t>
    </rPh>
    <phoneticPr fontId="2"/>
  </si>
  <si>
    <t>9月</t>
    <phoneticPr fontId="2"/>
  </si>
  <si>
    <t>8月</t>
    <rPh sb="1" eb="2">
      <t>ガツ</t>
    </rPh>
    <phoneticPr fontId="2"/>
  </si>
  <si>
    <t xml:space="preserve">	9月</t>
    <phoneticPr fontId="2"/>
  </si>
  <si>
    <t>4月、10月</t>
    <phoneticPr fontId="2"/>
  </si>
  <si>
    <t xml:space="preserve">	2月</t>
    <phoneticPr fontId="2"/>
  </si>
  <si>
    <t>6月</t>
    <phoneticPr fontId="2"/>
  </si>
  <si>
    <t>3月</t>
    <rPh sb="1" eb="2">
      <t>ガツ</t>
    </rPh>
    <phoneticPr fontId="2"/>
  </si>
  <si>
    <t xml:space="preserve">	2月、8月</t>
    <phoneticPr fontId="2"/>
  </si>
  <si>
    <t>2月</t>
    <rPh sb="1" eb="2">
      <t>ガツ</t>
    </rPh>
    <phoneticPr fontId="2"/>
  </si>
  <si>
    <t>空白は優待利回り換算不可</t>
    <rPh sb="0" eb="2">
      <t>クウハク</t>
    </rPh>
    <rPh sb="3" eb="5">
      <t>ユウタイ</t>
    </rPh>
    <rPh sb="5" eb="7">
      <t>リマワ</t>
    </rPh>
    <rPh sb="8" eb="10">
      <t>カンサン</t>
    </rPh>
    <rPh sb="10" eb="12">
      <t>フカ</t>
    </rPh>
    <phoneticPr fontId="2"/>
  </si>
  <si>
    <t>8月</t>
    <phoneticPr fontId="2"/>
  </si>
  <si>
    <t>1月、7月</t>
    <phoneticPr fontId="2"/>
  </si>
  <si>
    <t>※配当利回りは2019年12月30日終値換算</t>
    <rPh sb="1" eb="3">
      <t>ハイトウ</t>
    </rPh>
    <rPh sb="3" eb="5">
      <t>リマワ</t>
    </rPh>
    <rPh sb="11" eb="12">
      <t>ネン</t>
    </rPh>
    <rPh sb="14" eb="15">
      <t>ガツ</t>
    </rPh>
    <rPh sb="17" eb="18">
      <t>ニチ</t>
    </rPh>
    <rPh sb="18" eb="20">
      <t>オワリネ</t>
    </rPh>
    <rPh sb="20" eb="22">
      <t>カンサン</t>
    </rPh>
    <phoneticPr fontId="2"/>
  </si>
  <si>
    <t>隠れ優待</t>
    <rPh sb="0" eb="1">
      <t>カク</t>
    </rPh>
    <rPh sb="2" eb="4">
      <t>ユウタイ</t>
    </rPh>
    <phoneticPr fontId="2"/>
  </si>
  <si>
    <t xml:space="preserve">	3月、9月</t>
    <phoneticPr fontId="2"/>
  </si>
  <si>
    <t>名産品等</t>
    <phoneticPr fontId="2"/>
  </si>
  <si>
    <t>3月、6月、9月、12月</t>
    <phoneticPr fontId="2"/>
  </si>
  <si>
    <t>上記以外のおすすめ優待</t>
    <rPh sb="0" eb="2">
      <t>ジョウキ</t>
    </rPh>
    <rPh sb="2" eb="4">
      <t>イガイ</t>
    </rPh>
    <rPh sb="9" eb="11">
      <t>ユウタイ</t>
    </rPh>
    <phoneticPr fontId="2"/>
  </si>
  <si>
    <t>日本管財</t>
    <rPh sb="0" eb="2">
      <t>ニホン</t>
    </rPh>
    <rPh sb="2" eb="4">
      <t>カンザイ</t>
    </rPh>
    <phoneticPr fontId="2"/>
  </si>
  <si>
    <t>タカラレーベン</t>
    <phoneticPr fontId="2"/>
  </si>
  <si>
    <t>日本モーゲージ</t>
    <rPh sb="0" eb="2">
      <t>ニホン</t>
    </rPh>
    <phoneticPr fontId="2"/>
  </si>
  <si>
    <t>イオンモール</t>
    <phoneticPr fontId="2"/>
  </si>
  <si>
    <t>NECキャピタルソリューション</t>
    <phoneticPr fontId="2"/>
  </si>
  <si>
    <t xml:space="preserve">	カタログ商品</t>
    <phoneticPr fontId="2"/>
  </si>
  <si>
    <t>キムラユニティー</t>
    <phoneticPr fontId="2"/>
  </si>
  <si>
    <t>おこめ券</t>
    <rPh sb="3" eb="4">
      <t>ケン</t>
    </rPh>
    <phoneticPr fontId="2"/>
  </si>
  <si>
    <t>クオカードほか</t>
    <phoneticPr fontId="2"/>
  </si>
  <si>
    <t>ギフトカードほか</t>
    <phoneticPr fontId="2"/>
  </si>
  <si>
    <t>アトム</t>
    <phoneticPr fontId="2"/>
  </si>
  <si>
    <t>3月、9月</t>
    <phoneticPr fontId="2"/>
  </si>
  <si>
    <t>自社ポイント</t>
    <rPh sb="0" eb="2">
      <t>ジシャ</t>
    </rPh>
    <phoneticPr fontId="2"/>
  </si>
  <si>
    <t>PER</t>
  </si>
  <si>
    <t>PBR</t>
  </si>
  <si>
    <t>EPS</t>
  </si>
  <si>
    <t>BPS</t>
  </si>
  <si>
    <t>ROE</t>
  </si>
  <si>
    <t>4月</t>
    <rPh sb="1" eb="2">
      <t>ガツ</t>
    </rPh>
    <phoneticPr fontId="2"/>
  </si>
  <si>
    <t>---%</t>
  </si>
  <si>
    <t>---</t>
  </si>
  <si>
    <t xml:space="preserve"> ---</t>
  </si>
  <si>
    <t>http://www.sunday.co.jp/ir/privilege.html</t>
    <phoneticPr fontId="2"/>
  </si>
  <si>
    <t>https://www.jpx.co.jp/corporate/investor-relations/shareholders/incentives/index.html</t>
    <phoneticPr fontId="2"/>
  </si>
  <si>
    <t>https://www.biccamera.co.jp/ir/service/index.html</t>
    <phoneticPr fontId="2"/>
  </si>
  <si>
    <t>https://www.kojima.net/corporation/ir/welcome.htm</t>
    <phoneticPr fontId="2"/>
  </si>
  <si>
    <t>https://www.yamada-denki.jp/ir/yuutai.html</t>
  </si>
  <si>
    <t>11月</t>
    <rPh sb="2" eb="3">
      <t>ガツ</t>
    </rPh>
    <phoneticPr fontId="2"/>
  </si>
  <si>
    <t>https://corp.village-v.co.jp/ir/stock_info/</t>
    <phoneticPr fontId="2"/>
  </si>
  <si>
    <t>https://www.atom-corp.co.jp/corpo/ir/stockholder.html</t>
    <phoneticPr fontId="2"/>
  </si>
  <si>
    <t>https://www.mandom.co.jp/ir/dividend.html</t>
  </si>
  <si>
    <t>https://www.plenus.co.jp/ir/yutai/</t>
    <phoneticPr fontId="2"/>
  </si>
  <si>
    <t>https://www.dcm-hldgs.co.jp/company/ir/shareholder-benefits.html</t>
    <phoneticPr fontId="2"/>
  </si>
  <si>
    <t>https://www.yoshinoya-holdings.com/ir/info/complimentary.html</t>
    <phoneticPr fontId="2"/>
  </si>
  <si>
    <t>https://www.edion.co.jp/ir/benefit</t>
    <phoneticPr fontId="2"/>
  </si>
  <si>
    <t>https://www.rolanddg.com/ja/investors/stock-information/dividend</t>
    <phoneticPr fontId="2"/>
  </si>
  <si>
    <t>https://www.takihyo.co.jp/ir/shareholder/stockholder/</t>
    <phoneticPr fontId="2"/>
  </si>
  <si>
    <t>https://ir.skylark.co.jp/stock/benefit.html</t>
    <phoneticPr fontId="2"/>
  </si>
  <si>
    <t>https://www.takashimaya.co.jp/corp/shareholder/yutai/</t>
    <phoneticPr fontId="2"/>
  </si>
  <si>
    <t>https://www.tokyu-fudosan-hd.co.jp/ir/stockandbond/incentive/</t>
    <phoneticPr fontId="2"/>
  </si>
  <si>
    <t>https://www.hulic.co.jp/ir/stock/compliments.html</t>
    <phoneticPr fontId="2"/>
  </si>
  <si>
    <t>http://www.intageholdings.co.jp/ir/investor/naruhodo/tickets</t>
    <phoneticPr fontId="2"/>
  </si>
  <si>
    <t>http://www.tenpos.co.jp/ir/service/</t>
    <phoneticPr fontId="2"/>
  </si>
  <si>
    <t>http://www.ssu.co.jp/ir/stockinfo/</t>
    <phoneticPr fontId="2"/>
  </si>
  <si>
    <t>https://www.dhfg.co.jp/financial/stock/benefit/</t>
    <phoneticPr fontId="2"/>
  </si>
  <si>
    <t>https://www.luckland.co.jp/ir/incentives.html</t>
    <phoneticPr fontId="2"/>
  </si>
  <si>
    <t>https://ir.po-holdings.co.jp/ja/Stock/Yutai.html</t>
    <phoneticPr fontId="2"/>
  </si>
  <si>
    <t>https://www.ajinomoto.co.jp/company/jp/ir/stock/stockholder.html</t>
    <phoneticPr fontId="2"/>
  </si>
  <si>
    <t>https://www.ocean-system.com/invest/yuutai.html</t>
    <phoneticPr fontId="2"/>
  </si>
  <si>
    <t>https://www.msj-group.jp/</t>
    <phoneticPr fontId="2"/>
  </si>
  <si>
    <t>https://www.lion.co.jp/ja/ir/shareholders/privilege/</t>
    <phoneticPr fontId="2"/>
  </si>
  <si>
    <t>http://www.adjuvant.co.jp/corp/irInformation/stock/preferential/</t>
    <phoneticPr fontId="2"/>
  </si>
  <si>
    <t>https://www.dydo-ghd.co.jp/individual/benefits/</t>
    <phoneticPr fontId="2"/>
  </si>
  <si>
    <t>https://www.elecom.co.jp/ir/yutai/</t>
    <phoneticPr fontId="2"/>
  </si>
  <si>
    <t>https://www.piolax.co.jp/jp/shareholder/special-benefit/</t>
    <phoneticPr fontId="2"/>
  </si>
  <si>
    <t>https://www.kddi.com/corporate/ir/individual/stockholder/?bid=co-ir-shinki-yutai</t>
    <phoneticPr fontId="2"/>
  </si>
  <si>
    <t>http://www.fukoku-rubber.co.jp/ir/yutai.html</t>
    <phoneticPr fontId="2"/>
  </si>
  <si>
    <t>http://ir.rideonexpresshd.co.jp/ja/yutai.html</t>
    <phoneticPr fontId="2"/>
  </si>
  <si>
    <t>https://www.valuehr.com/ir/benefits.html</t>
    <phoneticPr fontId="2"/>
  </si>
  <si>
    <t>http://www.santo.co.jp/</t>
    <phoneticPr fontId="2"/>
  </si>
  <si>
    <t>http://www.yamaura.co.jp/ir/shareholders/</t>
    <phoneticPr fontId="2"/>
  </si>
  <si>
    <t>http://www.4cs-holdings.co.jp/</t>
    <phoneticPr fontId="2"/>
  </si>
  <si>
    <t>https://hirose-fx.co.jp/ir/stockholder/</t>
    <phoneticPr fontId="2"/>
  </si>
  <si>
    <t>https://amana.jp/company/ir/stockholderbenefits.html</t>
    <phoneticPr fontId="2"/>
  </si>
  <si>
    <t>http://www.takemotokk.co.jp/</t>
    <phoneticPr fontId="2"/>
  </si>
  <si>
    <t>https://ir.kurita.co.jp/shareholders_information/shareholder_special_benefit_plan/index.html</t>
    <phoneticPr fontId="2"/>
  </si>
  <si>
    <t>https://www.casa-inc.co.jp/</t>
    <phoneticPr fontId="2"/>
  </si>
  <si>
    <t>7月</t>
    <rPh sb="1" eb="2">
      <t>ガツ</t>
    </rPh>
    <phoneticPr fontId="2"/>
  </si>
  <si>
    <t>http://www.amagasa-co.com/</t>
    <phoneticPr fontId="2"/>
  </si>
  <si>
    <t>https://www.sagami-holdings.co.jp/ir/stockholder/</t>
    <phoneticPr fontId="2"/>
  </si>
  <si>
    <t>http://www.g-taste.co.jp/company/ir/complimentary/</t>
    <phoneticPr fontId="2"/>
  </si>
  <si>
    <t xml:space="preserve"> ---%</t>
  </si>
  <si>
    <t>ROE</t>
    <phoneticPr fontId="2"/>
  </si>
  <si>
    <t>9月</t>
    <rPh sb="1" eb="2">
      <t>ガツ</t>
    </rPh>
    <phoneticPr fontId="2"/>
  </si>
  <si>
    <r>
      <t>2020</t>
    </r>
    <r>
      <rPr>
        <sz val="10"/>
        <color theme="1"/>
        <rFont val="Meiryo UI"/>
        <family val="3"/>
        <charset val="128"/>
      </rPr>
      <t>株主優待ランキング</t>
    </r>
    <rPh sb="4" eb="6">
      <t>カブヌシ</t>
    </rPh>
    <rPh sb="6" eb="8">
      <t>ユウタイ</t>
    </rPh>
    <phoneticPr fontId="2"/>
  </si>
  <si>
    <r>
      <rPr>
        <sz val="10"/>
        <color theme="1"/>
        <rFont val="Meiryo UI"/>
        <family val="3"/>
        <charset val="128"/>
      </rPr>
      <t>コード</t>
    </r>
  </si>
  <si>
    <r>
      <rPr>
        <sz val="10"/>
        <color theme="1"/>
        <rFont val="Meiryo UI"/>
        <family val="3"/>
        <charset val="128"/>
      </rPr>
      <t>銘柄</t>
    </r>
    <rPh sb="0" eb="2">
      <t>メイガラ</t>
    </rPh>
    <phoneticPr fontId="2"/>
  </si>
  <si>
    <r>
      <rPr>
        <sz val="10"/>
        <color theme="1"/>
        <rFont val="Meiryo UI"/>
        <family val="3"/>
        <charset val="128"/>
      </rPr>
      <t>権利日</t>
    </r>
    <rPh sb="0" eb="2">
      <t>ケンリ</t>
    </rPh>
    <rPh sb="2" eb="3">
      <t>ビ</t>
    </rPh>
    <phoneticPr fontId="2"/>
  </si>
  <si>
    <r>
      <rPr>
        <sz val="10"/>
        <color theme="1"/>
        <rFont val="Meiryo UI"/>
        <family val="3"/>
        <charset val="128"/>
      </rPr>
      <t>優待</t>
    </r>
    <rPh sb="0" eb="2">
      <t>ユウタイ</t>
    </rPh>
    <phoneticPr fontId="2"/>
  </si>
  <si>
    <r>
      <rPr>
        <sz val="10"/>
        <color theme="1"/>
        <rFont val="Meiryo UI"/>
        <family val="3"/>
        <charset val="128"/>
      </rPr>
      <t>投票数</t>
    </r>
    <rPh sb="0" eb="3">
      <t>トウヒョウスウ</t>
    </rPh>
    <phoneticPr fontId="2"/>
  </si>
  <si>
    <r>
      <rPr>
        <sz val="10"/>
        <color theme="1"/>
        <rFont val="Meiryo UI"/>
        <family val="3"/>
        <charset val="128"/>
      </rPr>
      <t>公式</t>
    </r>
    <r>
      <rPr>
        <sz val="10"/>
        <color theme="1"/>
        <rFont val="Arial"/>
        <family val="2"/>
      </rPr>
      <t>URL</t>
    </r>
    <rPh sb="0" eb="2">
      <t>コウシキ</t>
    </rPh>
    <phoneticPr fontId="2"/>
  </si>
  <si>
    <r>
      <rPr>
        <sz val="10"/>
        <color theme="1"/>
        <rFont val="Meiryo UI"/>
        <family val="3"/>
        <charset val="128"/>
      </rPr>
      <t>配当利回り</t>
    </r>
    <rPh sb="0" eb="2">
      <t>ハイトウ</t>
    </rPh>
    <rPh sb="2" eb="4">
      <t>リマワ</t>
    </rPh>
    <phoneticPr fontId="2"/>
  </si>
  <si>
    <r>
      <rPr>
        <sz val="10"/>
        <color theme="1"/>
        <rFont val="Meiryo UI"/>
        <family val="3"/>
        <charset val="128"/>
      </rPr>
      <t>配当性向</t>
    </r>
    <rPh sb="0" eb="2">
      <t>ハイトウ</t>
    </rPh>
    <rPh sb="2" eb="4">
      <t>セイコウ</t>
    </rPh>
    <phoneticPr fontId="2"/>
  </si>
  <si>
    <r>
      <rPr>
        <sz val="10"/>
        <color theme="1"/>
        <rFont val="Meiryo UI"/>
        <family val="3"/>
        <charset val="128"/>
      </rPr>
      <t>ミックス係数</t>
    </r>
    <rPh sb="4" eb="6">
      <t>ケイスウ</t>
    </rPh>
    <phoneticPr fontId="2"/>
  </si>
  <si>
    <r>
      <rPr>
        <sz val="10"/>
        <color theme="1"/>
        <rFont val="Meiryo UI"/>
        <family val="3"/>
        <charset val="128"/>
      </rPr>
      <t>サンデー</t>
    </r>
    <phoneticPr fontId="2"/>
  </si>
  <si>
    <r>
      <t>8</t>
    </r>
    <r>
      <rPr>
        <sz val="10"/>
        <color theme="1"/>
        <rFont val="Meiryo UI"/>
        <family val="3"/>
        <charset val="128"/>
      </rPr>
      <t>月</t>
    </r>
    <rPh sb="1" eb="2">
      <t>ガツ</t>
    </rPh>
    <phoneticPr fontId="2"/>
  </si>
  <si>
    <r>
      <t>100</t>
    </r>
    <r>
      <rPr>
        <sz val="10"/>
        <color theme="1"/>
        <rFont val="Meiryo UI"/>
        <family val="3"/>
        <charset val="128"/>
      </rPr>
      <t>株：青森県産りんご</t>
    </r>
    <r>
      <rPr>
        <sz val="10"/>
        <color theme="1"/>
        <rFont val="Arial"/>
        <family val="2"/>
      </rPr>
      <t>3</t>
    </r>
    <r>
      <rPr>
        <sz val="10"/>
        <color theme="1"/>
        <rFont val="Meiryo UI"/>
        <family val="3"/>
        <charset val="128"/>
      </rPr>
      <t xml:space="preserve">ｋｇ
</t>
    </r>
    <r>
      <rPr>
        <sz val="10"/>
        <color theme="1"/>
        <rFont val="Arial"/>
        <family val="2"/>
      </rPr>
      <t>1000</t>
    </r>
    <r>
      <rPr>
        <sz val="10"/>
        <color theme="1"/>
        <rFont val="Meiryo UI"/>
        <family val="3"/>
        <charset val="128"/>
      </rPr>
      <t>株：りんごおよびりんごジュース・ジャムの詰合せ</t>
    </r>
    <rPh sb="3" eb="4">
      <t>カブ</t>
    </rPh>
    <rPh sb="20" eb="21">
      <t>カブ</t>
    </rPh>
    <phoneticPr fontId="2"/>
  </si>
  <si>
    <r>
      <rPr>
        <sz val="10"/>
        <color theme="1"/>
        <rFont val="Meiryo UI"/>
        <family val="3"/>
        <charset val="128"/>
      </rPr>
      <t>日本取引所グループ</t>
    </r>
  </si>
  <si>
    <r>
      <t>3</t>
    </r>
    <r>
      <rPr>
        <sz val="10"/>
        <color theme="1"/>
        <rFont val="Meiryo UI"/>
        <family val="3"/>
        <charset val="128"/>
      </rPr>
      <t>月</t>
    </r>
    <rPh sb="1" eb="2">
      <t>ガツ</t>
    </rPh>
    <phoneticPr fontId="2"/>
  </si>
  <si>
    <r>
      <t>100</t>
    </r>
    <r>
      <rPr>
        <sz val="10"/>
        <color theme="1"/>
        <rFont val="Meiryo UI"/>
        <family val="3"/>
        <charset val="128"/>
      </rPr>
      <t xml:space="preserve">株
</t>
    </r>
    <r>
      <rPr>
        <sz val="10"/>
        <color theme="1"/>
        <rFont val="Arial"/>
        <family val="2"/>
      </rPr>
      <t>1</t>
    </r>
    <r>
      <rPr>
        <sz val="10"/>
        <color theme="1"/>
        <rFont val="Meiryo UI"/>
        <family val="3"/>
        <charset val="128"/>
      </rPr>
      <t>年未満</t>
    </r>
    <r>
      <rPr>
        <sz val="10"/>
        <color theme="1"/>
        <rFont val="Arial"/>
        <family val="2"/>
      </rPr>
      <t>1000</t>
    </r>
    <r>
      <rPr>
        <sz val="10"/>
        <color theme="1"/>
        <rFont val="Meiryo UI"/>
        <family val="3"/>
        <charset val="128"/>
      </rPr>
      <t>相当、</t>
    </r>
    <r>
      <rPr>
        <sz val="10"/>
        <color theme="1"/>
        <rFont val="Arial"/>
        <family val="2"/>
      </rPr>
      <t>1</t>
    </r>
    <r>
      <rPr>
        <sz val="10"/>
        <color theme="1"/>
        <rFont val="Meiryo UI"/>
        <family val="3"/>
        <charset val="128"/>
      </rPr>
      <t>年以上</t>
    </r>
    <r>
      <rPr>
        <sz val="10"/>
        <color theme="1"/>
        <rFont val="Arial"/>
        <family val="2"/>
      </rPr>
      <t>2</t>
    </r>
    <r>
      <rPr>
        <sz val="10"/>
        <color theme="1"/>
        <rFont val="Meiryo UI"/>
        <family val="3"/>
        <charset val="128"/>
      </rPr>
      <t>年未満継続保有の場合</t>
    </r>
    <r>
      <rPr>
        <sz val="10"/>
        <color theme="1"/>
        <rFont val="Arial"/>
        <family val="2"/>
      </rPr>
      <t>2,000</t>
    </r>
    <r>
      <rPr>
        <sz val="10"/>
        <color theme="1"/>
        <rFont val="Meiryo UI"/>
        <family val="3"/>
        <charset val="128"/>
      </rPr>
      <t>相当、</t>
    </r>
    <r>
      <rPr>
        <sz val="10"/>
        <color theme="1"/>
        <rFont val="Arial"/>
        <family val="2"/>
      </rPr>
      <t>2</t>
    </r>
    <r>
      <rPr>
        <sz val="10"/>
        <color theme="1"/>
        <rFont val="Meiryo UI"/>
        <family val="3"/>
        <charset val="128"/>
      </rPr>
      <t>年以上</t>
    </r>
    <r>
      <rPr>
        <sz val="10"/>
        <color theme="1"/>
        <rFont val="Arial"/>
        <family val="2"/>
      </rPr>
      <t>3</t>
    </r>
    <r>
      <rPr>
        <sz val="10"/>
        <color theme="1"/>
        <rFont val="Meiryo UI"/>
        <family val="3"/>
        <charset val="128"/>
      </rPr>
      <t>年未満継続保有の場合</t>
    </r>
    <r>
      <rPr>
        <sz val="10"/>
        <color theme="1"/>
        <rFont val="Arial"/>
        <family val="2"/>
      </rPr>
      <t>3,000</t>
    </r>
    <r>
      <rPr>
        <sz val="10"/>
        <color theme="1"/>
        <rFont val="Meiryo UI"/>
        <family val="3"/>
        <charset val="128"/>
      </rPr>
      <t>相当、</t>
    </r>
    <r>
      <rPr>
        <sz val="10"/>
        <color theme="1"/>
        <rFont val="Arial"/>
        <family val="2"/>
      </rPr>
      <t>3</t>
    </r>
    <r>
      <rPr>
        <sz val="10"/>
        <color theme="1"/>
        <rFont val="Meiryo UI"/>
        <family val="3"/>
        <charset val="128"/>
      </rPr>
      <t>年以上継続保有の場合</t>
    </r>
    <r>
      <rPr>
        <sz val="10"/>
        <color theme="1"/>
        <rFont val="Arial"/>
        <family val="2"/>
      </rPr>
      <t>4,000</t>
    </r>
    <r>
      <rPr>
        <sz val="10"/>
        <color theme="1"/>
        <rFont val="Meiryo UI"/>
        <family val="3"/>
        <charset val="128"/>
      </rPr>
      <t>相当</t>
    </r>
    <rPh sb="3" eb="4">
      <t>カブ</t>
    </rPh>
    <rPh sb="6" eb="7">
      <t>ネン</t>
    </rPh>
    <rPh sb="7" eb="9">
      <t>ミマン</t>
    </rPh>
    <rPh sb="13" eb="15">
      <t>ソウトウ</t>
    </rPh>
    <phoneticPr fontId="2"/>
  </si>
  <si>
    <r>
      <rPr>
        <sz val="10"/>
        <color theme="1"/>
        <rFont val="Meiryo UI"/>
        <family val="3"/>
        <charset val="128"/>
      </rPr>
      <t>ビックカメラ</t>
    </r>
  </si>
  <si>
    <r>
      <t>2</t>
    </r>
    <r>
      <rPr>
        <sz val="10"/>
        <color theme="1"/>
        <rFont val="Meiryo UI"/>
        <family val="3"/>
        <charset val="128"/>
      </rPr>
      <t>月</t>
    </r>
    <r>
      <rPr>
        <sz val="10"/>
        <color theme="1"/>
        <rFont val="Arial"/>
        <family val="2"/>
      </rPr>
      <t> 8</t>
    </r>
    <r>
      <rPr>
        <sz val="10"/>
        <color theme="1"/>
        <rFont val="Meiryo UI"/>
        <family val="3"/>
        <charset val="128"/>
      </rPr>
      <t>月</t>
    </r>
    <phoneticPr fontId="2"/>
  </si>
  <si>
    <r>
      <rPr>
        <sz val="10"/>
        <color theme="1"/>
        <rFont val="Meiryo UI"/>
        <family val="3"/>
        <charset val="128"/>
      </rPr>
      <t>保有株数に応じて</t>
    </r>
    <r>
      <rPr>
        <sz val="10"/>
        <color theme="1"/>
        <rFont val="Arial"/>
        <family val="2"/>
      </rPr>
      <t>1000</t>
    </r>
    <r>
      <rPr>
        <sz val="10"/>
        <color theme="1"/>
        <rFont val="Meiryo UI"/>
        <family val="3"/>
        <charset val="128"/>
      </rPr>
      <t>買い物優待券</t>
    </r>
    <rPh sb="0" eb="3">
      <t>ホユウカブ</t>
    </rPh>
    <rPh sb="3" eb="4">
      <t>スウ</t>
    </rPh>
    <rPh sb="5" eb="6">
      <t>オウ</t>
    </rPh>
    <rPh sb="12" eb="13">
      <t>カ</t>
    </rPh>
    <rPh sb="14" eb="15">
      <t>モノ</t>
    </rPh>
    <rPh sb="15" eb="18">
      <t>ユウタイケン</t>
    </rPh>
    <phoneticPr fontId="2"/>
  </si>
  <si>
    <r>
      <rPr>
        <sz val="10"/>
        <color theme="1"/>
        <rFont val="Meiryo UI"/>
        <family val="3"/>
        <charset val="128"/>
      </rPr>
      <t>コジマ</t>
    </r>
    <phoneticPr fontId="2"/>
  </si>
  <si>
    <r>
      <rPr>
        <sz val="10"/>
        <color theme="1"/>
        <rFont val="Meiryo UI"/>
        <family val="3"/>
        <charset val="128"/>
      </rPr>
      <t>ヤマダ電機</t>
    </r>
  </si>
  <si>
    <r>
      <t>3</t>
    </r>
    <r>
      <rPr>
        <sz val="10"/>
        <color theme="1"/>
        <rFont val="Meiryo UI"/>
        <family val="3"/>
        <charset val="128"/>
      </rPr>
      <t>月</t>
    </r>
    <r>
      <rPr>
        <sz val="10"/>
        <color theme="1"/>
        <rFont val="Arial"/>
        <family val="2"/>
      </rPr>
      <t> 9</t>
    </r>
    <r>
      <rPr>
        <sz val="10"/>
        <color theme="1"/>
        <rFont val="Meiryo UI"/>
        <family val="3"/>
        <charset val="128"/>
      </rPr>
      <t>月</t>
    </r>
  </si>
  <si>
    <r>
      <rPr>
        <sz val="10"/>
        <color theme="1"/>
        <rFont val="Meiryo UI"/>
        <family val="3"/>
        <charset val="128"/>
      </rPr>
      <t>保有株数に応じて</t>
    </r>
    <r>
      <rPr>
        <sz val="10"/>
        <color theme="1"/>
        <rFont val="Arial"/>
        <family val="2"/>
      </rPr>
      <t>500</t>
    </r>
    <r>
      <rPr>
        <sz val="10"/>
        <color theme="1"/>
        <rFont val="Meiryo UI"/>
        <family val="3"/>
        <charset val="128"/>
      </rPr>
      <t>買い物優待券</t>
    </r>
    <rPh sb="0" eb="3">
      <t>ホユウカブ</t>
    </rPh>
    <rPh sb="3" eb="4">
      <t>スウ</t>
    </rPh>
    <rPh sb="5" eb="6">
      <t>オウ</t>
    </rPh>
    <rPh sb="11" eb="12">
      <t>カ</t>
    </rPh>
    <rPh sb="13" eb="14">
      <t>モノ</t>
    </rPh>
    <rPh sb="14" eb="17">
      <t>ユウタイケン</t>
    </rPh>
    <phoneticPr fontId="2"/>
  </si>
  <si>
    <r>
      <rPr>
        <sz val="10"/>
        <color theme="1"/>
        <rFont val="Meiryo UI"/>
        <family val="3"/>
        <charset val="128"/>
      </rPr>
      <t>ヴィレッジヴァンガード</t>
    </r>
  </si>
  <si>
    <r>
      <t>11</t>
    </r>
    <r>
      <rPr>
        <sz val="10"/>
        <color theme="1"/>
        <rFont val="Meiryo UI"/>
        <family val="3"/>
        <charset val="128"/>
      </rPr>
      <t>月</t>
    </r>
    <rPh sb="2" eb="3">
      <t>ガツ</t>
    </rPh>
    <phoneticPr fontId="2"/>
  </si>
  <si>
    <r>
      <t>100</t>
    </r>
    <r>
      <rPr>
        <sz val="10"/>
        <color theme="1"/>
        <rFont val="Meiryo UI"/>
        <family val="3"/>
        <charset val="128"/>
      </rPr>
      <t>株：</t>
    </r>
    <r>
      <rPr>
        <sz val="10"/>
        <color theme="1"/>
        <rFont val="Arial"/>
        <family val="2"/>
      </rPr>
      <t>10,000</t>
    </r>
    <r>
      <rPr>
        <sz val="10"/>
        <color theme="1"/>
        <rFont val="Meiryo UI"/>
        <family val="3"/>
        <charset val="128"/>
      </rPr>
      <t>相当の買物券</t>
    </r>
    <rPh sb="3" eb="4">
      <t>カブ</t>
    </rPh>
    <phoneticPr fontId="2"/>
  </si>
  <si>
    <r>
      <rPr>
        <sz val="10"/>
        <color theme="1"/>
        <rFont val="Meiryo UI"/>
        <family val="3"/>
        <charset val="128"/>
      </rPr>
      <t>アトム</t>
    </r>
  </si>
  <si>
    <r>
      <rPr>
        <sz val="10"/>
        <color theme="1"/>
        <rFont val="Meiryo UI"/>
        <family val="3"/>
        <charset val="128"/>
      </rPr>
      <t>保有株数に応じてポイント</t>
    </r>
    <rPh sb="0" eb="3">
      <t>ホユウカブ</t>
    </rPh>
    <rPh sb="3" eb="4">
      <t>スウ</t>
    </rPh>
    <rPh sb="5" eb="6">
      <t>オウ</t>
    </rPh>
    <phoneticPr fontId="2"/>
  </si>
  <si>
    <r>
      <rPr>
        <sz val="10"/>
        <color theme="1"/>
        <rFont val="Meiryo UI"/>
        <family val="3"/>
        <charset val="128"/>
      </rPr>
      <t>マンダム</t>
    </r>
  </si>
  <si>
    <r>
      <t>3</t>
    </r>
    <r>
      <rPr>
        <sz val="10"/>
        <color theme="1"/>
        <rFont val="Meiryo UI"/>
        <family val="3"/>
        <charset val="128"/>
      </rPr>
      <t>月</t>
    </r>
  </si>
  <si>
    <r>
      <t>5,000</t>
    </r>
    <r>
      <rPr>
        <sz val="10"/>
        <color theme="1"/>
        <rFont val="Meiryo UI"/>
        <family val="3"/>
        <charset val="128"/>
      </rPr>
      <t>相当の自社製品</t>
    </r>
  </si>
  <si>
    <r>
      <rPr>
        <sz val="10"/>
        <color theme="1"/>
        <rFont val="Meiryo UI"/>
        <family val="3"/>
        <charset val="128"/>
      </rPr>
      <t>プレナス</t>
    </r>
  </si>
  <si>
    <r>
      <t>2</t>
    </r>
    <r>
      <rPr>
        <sz val="10"/>
        <color theme="1"/>
        <rFont val="Meiryo UI"/>
        <family val="3"/>
        <charset val="128"/>
      </rPr>
      <t>月</t>
    </r>
  </si>
  <si>
    <r>
      <rPr>
        <sz val="10"/>
        <color theme="1"/>
        <rFont val="Meiryo UI"/>
        <family val="3"/>
        <charset val="128"/>
      </rPr>
      <t>ＤＣＭ</t>
    </r>
  </si>
  <si>
    <r>
      <rPr>
        <sz val="10"/>
        <color theme="1"/>
        <rFont val="Meiryo UI"/>
        <family val="3"/>
        <charset val="128"/>
      </rPr>
      <t>保有株数に応じて買い物優待券</t>
    </r>
    <rPh sb="0" eb="3">
      <t>ホユウカブ</t>
    </rPh>
    <rPh sb="3" eb="4">
      <t>スウ</t>
    </rPh>
    <rPh sb="5" eb="6">
      <t>オウ</t>
    </rPh>
    <rPh sb="8" eb="9">
      <t>カ</t>
    </rPh>
    <rPh sb="10" eb="11">
      <t>モノ</t>
    </rPh>
    <rPh sb="11" eb="14">
      <t>ユウタイケン</t>
    </rPh>
    <phoneticPr fontId="2"/>
  </si>
  <si>
    <r>
      <rPr>
        <sz val="10"/>
        <color theme="1"/>
        <rFont val="Meiryo UI"/>
        <family val="3"/>
        <charset val="128"/>
      </rPr>
      <t>吉野家</t>
    </r>
  </si>
  <si>
    <r>
      <t>2</t>
    </r>
    <r>
      <rPr>
        <sz val="10"/>
        <color theme="1"/>
        <rFont val="Meiryo UI"/>
        <family val="3"/>
        <charset val="128"/>
      </rPr>
      <t>月</t>
    </r>
    <r>
      <rPr>
        <sz val="10"/>
        <color theme="1"/>
        <rFont val="Arial"/>
        <family val="2"/>
      </rPr>
      <t> 8</t>
    </r>
    <r>
      <rPr>
        <sz val="10"/>
        <color theme="1"/>
        <rFont val="Meiryo UI"/>
        <family val="3"/>
        <charset val="128"/>
      </rPr>
      <t>月</t>
    </r>
  </si>
  <si>
    <r>
      <rPr>
        <sz val="10"/>
        <color theme="1"/>
        <rFont val="Meiryo UI"/>
        <family val="3"/>
        <charset val="128"/>
      </rPr>
      <t>保有株数に応じて</t>
    </r>
    <r>
      <rPr>
        <sz val="10"/>
        <color theme="1"/>
        <rFont val="Arial"/>
        <family val="2"/>
      </rPr>
      <t>300</t>
    </r>
    <r>
      <rPr>
        <sz val="10"/>
        <color theme="1"/>
        <rFont val="Meiryo UI"/>
        <family val="3"/>
        <charset val="128"/>
      </rPr>
      <t>飲食優待券</t>
    </r>
    <rPh sb="0" eb="3">
      <t>ホユウカブ</t>
    </rPh>
    <rPh sb="3" eb="4">
      <t>スウ</t>
    </rPh>
    <rPh sb="5" eb="6">
      <t>オウ</t>
    </rPh>
    <rPh sb="11" eb="13">
      <t>インショク</t>
    </rPh>
    <rPh sb="13" eb="16">
      <t>ユウタイケン</t>
    </rPh>
    <phoneticPr fontId="2"/>
  </si>
  <si>
    <r>
      <rPr>
        <sz val="10"/>
        <color theme="1"/>
        <rFont val="Meiryo UI"/>
        <family val="3"/>
        <charset val="128"/>
      </rPr>
      <t>エディオン</t>
    </r>
  </si>
  <si>
    <r>
      <rPr>
        <sz val="10"/>
        <color theme="1"/>
        <rFont val="Meiryo UI"/>
        <family val="3"/>
        <charset val="128"/>
      </rPr>
      <t>保有株数に応じて自社ギフトカード（</t>
    </r>
    <r>
      <rPr>
        <sz val="10"/>
        <color theme="1"/>
        <rFont val="Arial"/>
        <family val="2"/>
      </rPr>
      <t>1</t>
    </r>
    <r>
      <rPr>
        <sz val="10"/>
        <color theme="1"/>
        <rFont val="Meiryo UI"/>
        <family val="3"/>
        <charset val="128"/>
      </rPr>
      <t>年以上継続保有の場合、</t>
    </r>
    <r>
      <rPr>
        <sz val="10"/>
        <color theme="1"/>
        <rFont val="Arial"/>
        <family val="2"/>
      </rPr>
      <t>100</t>
    </r>
    <r>
      <rPr>
        <sz val="10"/>
        <color theme="1"/>
        <rFont val="Meiryo UI"/>
        <family val="3"/>
        <charset val="128"/>
      </rPr>
      <t>株以上</t>
    </r>
    <r>
      <rPr>
        <sz val="10"/>
        <color theme="1"/>
        <rFont val="Arial"/>
        <family val="2"/>
      </rPr>
      <t>1,000</t>
    </r>
    <r>
      <rPr>
        <sz val="10"/>
        <color theme="1"/>
        <rFont val="Meiryo UI"/>
        <family val="3"/>
        <charset val="128"/>
      </rPr>
      <t>株未満の株主には</t>
    </r>
    <r>
      <rPr>
        <sz val="10"/>
        <color theme="1"/>
        <rFont val="Arial"/>
        <family val="2"/>
      </rPr>
      <t>1,000</t>
    </r>
    <r>
      <rPr>
        <sz val="10"/>
        <color theme="1"/>
        <rFont val="Meiryo UI"/>
        <family val="3"/>
        <charset val="128"/>
      </rPr>
      <t>相当、</t>
    </r>
    <r>
      <rPr>
        <sz val="10"/>
        <color theme="1"/>
        <rFont val="Arial"/>
        <family val="2"/>
      </rPr>
      <t>1,000</t>
    </r>
    <r>
      <rPr>
        <sz val="10"/>
        <color theme="1"/>
        <rFont val="Meiryo UI"/>
        <family val="3"/>
        <charset val="128"/>
      </rPr>
      <t>株以上は</t>
    </r>
    <r>
      <rPr>
        <sz val="10"/>
        <color theme="1"/>
        <rFont val="Arial"/>
        <family val="2"/>
      </rPr>
      <t>2,000</t>
    </r>
    <r>
      <rPr>
        <sz val="10"/>
        <color theme="1"/>
        <rFont val="Meiryo UI"/>
        <family val="3"/>
        <charset val="128"/>
      </rPr>
      <t>相当を追加）</t>
    </r>
    <rPh sb="0" eb="3">
      <t>ホユウカブ</t>
    </rPh>
    <rPh sb="3" eb="4">
      <t>スウ</t>
    </rPh>
    <rPh sb="5" eb="6">
      <t>オウ</t>
    </rPh>
    <rPh sb="8" eb="10">
      <t>ジシャ</t>
    </rPh>
    <phoneticPr fontId="2"/>
  </si>
  <si>
    <r>
      <rPr>
        <sz val="10"/>
        <color theme="1"/>
        <rFont val="Meiryo UI"/>
        <family val="3"/>
        <charset val="128"/>
      </rPr>
      <t>ローランド　ディー．ジー．</t>
    </r>
  </si>
  <si>
    <r>
      <t>12</t>
    </r>
    <r>
      <rPr>
        <sz val="10"/>
        <color theme="1"/>
        <rFont val="Meiryo UI"/>
        <family val="3"/>
        <charset val="128"/>
      </rPr>
      <t>月</t>
    </r>
  </si>
  <si>
    <r>
      <t>3,000</t>
    </r>
    <r>
      <rPr>
        <sz val="10"/>
        <color theme="1"/>
        <rFont val="Meiryo UI"/>
        <family val="3"/>
        <charset val="128"/>
      </rPr>
      <t>相当の世界名産品</t>
    </r>
  </si>
  <si>
    <r>
      <rPr>
        <sz val="10"/>
        <color theme="1"/>
        <rFont val="Meiryo UI"/>
        <family val="3"/>
        <charset val="128"/>
      </rPr>
      <t>タキヒヨー</t>
    </r>
    <r>
      <rPr>
        <sz val="10"/>
        <color theme="1"/>
        <rFont val="Arial"/>
        <family val="2"/>
      </rPr>
      <t> </t>
    </r>
  </si>
  <si>
    <r>
      <t>200</t>
    </r>
    <r>
      <rPr>
        <sz val="10"/>
        <color theme="1"/>
        <rFont val="Meiryo UI"/>
        <family val="3"/>
        <charset val="128"/>
      </rPr>
      <t>株
オリジナルギフト
抽選</t>
    </r>
    <r>
      <rPr>
        <sz val="10"/>
        <color theme="1"/>
        <rFont val="Arial"/>
        <family val="2"/>
      </rPr>
      <t>10</t>
    </r>
    <r>
      <rPr>
        <sz val="10"/>
        <color theme="1"/>
        <rFont val="Meiryo UI"/>
        <family val="3"/>
        <charset val="128"/>
      </rPr>
      <t>名に</t>
    </r>
    <r>
      <rPr>
        <sz val="10"/>
        <color theme="1"/>
        <rFont val="Arial"/>
        <family val="2"/>
      </rPr>
      <t>50</t>
    </r>
    <r>
      <rPr>
        <sz val="10"/>
        <color theme="1"/>
        <rFont val="Meiryo UI"/>
        <family val="3"/>
        <charset val="128"/>
      </rPr>
      <t>万旅行券</t>
    </r>
    <rPh sb="3" eb="4">
      <t>カブ</t>
    </rPh>
    <rPh sb="14" eb="16">
      <t>チュウセン</t>
    </rPh>
    <rPh sb="18" eb="19">
      <t>メイ</t>
    </rPh>
    <rPh sb="23" eb="26">
      <t>リョコウケン</t>
    </rPh>
    <phoneticPr fontId="2"/>
  </si>
  <si>
    <r>
      <rPr>
        <sz val="10"/>
        <color theme="1"/>
        <rFont val="Meiryo UI"/>
        <family val="3"/>
        <charset val="128"/>
      </rPr>
      <t>すかいらーく</t>
    </r>
    <phoneticPr fontId="2"/>
  </si>
  <si>
    <r>
      <t>6</t>
    </r>
    <r>
      <rPr>
        <sz val="10"/>
        <color theme="1"/>
        <rFont val="Meiryo UI"/>
        <family val="3"/>
        <charset val="128"/>
      </rPr>
      <t>月</t>
    </r>
    <r>
      <rPr>
        <sz val="10"/>
        <color theme="1"/>
        <rFont val="Arial"/>
        <family val="2"/>
      </rPr>
      <t xml:space="preserve"> 12</t>
    </r>
    <r>
      <rPr>
        <sz val="10"/>
        <color theme="1"/>
        <rFont val="Meiryo UI"/>
        <family val="3"/>
        <charset val="128"/>
      </rPr>
      <t>月</t>
    </r>
    <phoneticPr fontId="2"/>
  </si>
  <si>
    <r>
      <rPr>
        <sz val="10"/>
        <color theme="1"/>
        <rFont val="Meiryo UI"/>
        <family val="3"/>
        <charset val="128"/>
      </rPr>
      <t>保有株数に応じて飲食代金割引カード</t>
    </r>
    <rPh sb="0" eb="4">
      <t>ホユウカブスウ</t>
    </rPh>
    <rPh sb="5" eb="6">
      <t>オウ</t>
    </rPh>
    <rPh sb="8" eb="10">
      <t>インショク</t>
    </rPh>
    <rPh sb="10" eb="12">
      <t>ダイキン</t>
    </rPh>
    <rPh sb="12" eb="14">
      <t>ワリビキ</t>
    </rPh>
    <phoneticPr fontId="2"/>
  </si>
  <si>
    <r>
      <rPr>
        <sz val="10"/>
        <color theme="1"/>
        <rFont val="Meiryo UI"/>
        <family val="3"/>
        <charset val="128"/>
      </rPr>
      <t>高島屋</t>
    </r>
    <r>
      <rPr>
        <sz val="10"/>
        <color theme="1"/>
        <rFont val="Arial"/>
        <family val="2"/>
      </rPr>
      <t> </t>
    </r>
  </si>
  <si>
    <r>
      <rPr>
        <sz val="10"/>
        <color theme="1"/>
        <rFont val="Meiryo UI"/>
        <family val="3"/>
        <charset val="128"/>
      </rPr>
      <t>株主優待カード（</t>
    </r>
    <r>
      <rPr>
        <sz val="10"/>
        <color theme="1"/>
        <rFont val="Arial"/>
        <family val="2"/>
      </rPr>
      <t>10%</t>
    </r>
    <r>
      <rPr>
        <sz val="10"/>
        <color theme="1"/>
        <rFont val="Meiryo UI"/>
        <family val="3"/>
        <charset val="128"/>
      </rPr>
      <t>割引）</t>
    </r>
  </si>
  <si>
    <r>
      <rPr>
        <sz val="10"/>
        <color theme="1"/>
        <rFont val="Meiryo UI"/>
        <family val="3"/>
        <charset val="128"/>
      </rPr>
      <t>東急不動産</t>
    </r>
  </si>
  <si>
    <r>
      <rPr>
        <sz val="10"/>
        <color theme="1"/>
        <rFont val="Meiryo UI"/>
        <family val="3"/>
        <charset val="128"/>
      </rPr>
      <t>宿泊優待券、カタログギフトなど</t>
    </r>
    <rPh sb="0" eb="2">
      <t>シュクハク</t>
    </rPh>
    <rPh sb="2" eb="4">
      <t>ユウタイ</t>
    </rPh>
    <rPh sb="4" eb="5">
      <t>ケン</t>
    </rPh>
    <phoneticPr fontId="2"/>
  </si>
  <si>
    <r>
      <rPr>
        <sz val="10"/>
        <color theme="1"/>
        <rFont val="Meiryo UI"/>
        <family val="3"/>
        <charset val="128"/>
      </rPr>
      <t>ヒューリック</t>
    </r>
    <r>
      <rPr>
        <sz val="10"/>
        <color theme="1"/>
        <rFont val="Arial"/>
        <family val="2"/>
      </rPr>
      <t> </t>
    </r>
  </si>
  <si>
    <r>
      <t>3,000</t>
    </r>
    <r>
      <rPr>
        <sz val="10"/>
        <color theme="1"/>
        <rFont val="Meiryo UI"/>
        <family val="3"/>
        <charset val="128"/>
      </rPr>
      <t>相当カタログ（</t>
    </r>
    <r>
      <rPr>
        <sz val="10"/>
        <color theme="1"/>
        <rFont val="Arial"/>
        <family val="2"/>
      </rPr>
      <t>3</t>
    </r>
    <r>
      <rPr>
        <sz val="10"/>
        <color theme="1"/>
        <rFont val="Meiryo UI"/>
        <family val="3"/>
        <charset val="128"/>
      </rPr>
      <t>年以上で</t>
    </r>
    <r>
      <rPr>
        <sz val="10"/>
        <color theme="1"/>
        <rFont val="Arial"/>
        <family val="2"/>
      </rPr>
      <t>2</t>
    </r>
    <r>
      <rPr>
        <sz val="10"/>
        <color theme="1"/>
        <rFont val="Meiryo UI"/>
        <family val="3"/>
        <charset val="128"/>
      </rPr>
      <t>）</t>
    </r>
    <rPh sb="13" eb="14">
      <t>ネン</t>
    </rPh>
    <rPh sb="14" eb="16">
      <t>イジョウ</t>
    </rPh>
    <phoneticPr fontId="2"/>
  </si>
  <si>
    <r>
      <rPr>
        <sz val="10"/>
        <color theme="1"/>
        <rFont val="Meiryo UI"/>
        <family val="3"/>
        <charset val="128"/>
      </rPr>
      <t>インテージ</t>
    </r>
  </si>
  <si>
    <r>
      <rPr>
        <sz val="10"/>
        <color theme="1"/>
        <rFont val="Meiryo UI"/>
        <family val="3"/>
        <charset val="128"/>
      </rPr>
      <t>・</t>
    </r>
    <r>
      <rPr>
        <sz val="10"/>
        <color theme="1"/>
        <rFont val="Arial"/>
        <family val="2"/>
      </rPr>
      <t>100</t>
    </r>
    <r>
      <rPr>
        <sz val="10"/>
        <color theme="1"/>
        <rFont val="Meiryo UI"/>
        <family val="3"/>
        <charset val="128"/>
      </rPr>
      <t>株～</t>
    </r>
    <r>
      <rPr>
        <sz val="10"/>
        <color theme="1"/>
        <rFont val="Arial"/>
        <family val="2"/>
      </rPr>
      <t>200</t>
    </r>
    <r>
      <rPr>
        <sz val="10"/>
        <color theme="1"/>
        <rFont val="Meiryo UI"/>
        <family val="3"/>
        <charset val="128"/>
      </rPr>
      <t>株　クオカード
・</t>
    </r>
    <r>
      <rPr>
        <sz val="10"/>
        <color theme="1"/>
        <rFont val="Arial"/>
        <family val="2"/>
      </rPr>
      <t>400</t>
    </r>
    <r>
      <rPr>
        <sz val="10"/>
        <color theme="1"/>
        <rFont val="Meiryo UI"/>
        <family val="3"/>
        <charset val="128"/>
      </rPr>
      <t>株以上　カタログ（保有株数に応じて金額アップ）</t>
    </r>
    <rPh sb="4" eb="5">
      <t>カブ</t>
    </rPh>
    <rPh sb="9" eb="10">
      <t>カブ</t>
    </rPh>
    <rPh sb="21" eb="22">
      <t>カブ</t>
    </rPh>
    <rPh sb="22" eb="24">
      <t>イジョウ</t>
    </rPh>
    <rPh sb="30" eb="33">
      <t>ホユウカブ</t>
    </rPh>
    <rPh sb="33" eb="34">
      <t>スウ</t>
    </rPh>
    <rPh sb="35" eb="36">
      <t>オウ</t>
    </rPh>
    <rPh sb="38" eb="40">
      <t>キンガク</t>
    </rPh>
    <phoneticPr fontId="2"/>
  </si>
  <si>
    <r>
      <rPr>
        <sz val="10"/>
        <color theme="1"/>
        <rFont val="Meiryo UI"/>
        <family val="3"/>
        <charset val="128"/>
      </rPr>
      <t>テンポス</t>
    </r>
  </si>
  <si>
    <r>
      <t>4</t>
    </r>
    <r>
      <rPr>
        <sz val="10"/>
        <color theme="1"/>
        <rFont val="Meiryo UI"/>
        <family val="3"/>
        <charset val="128"/>
      </rPr>
      <t>月</t>
    </r>
  </si>
  <si>
    <r>
      <t>8,000</t>
    </r>
    <r>
      <rPr>
        <sz val="10"/>
        <color theme="1"/>
        <rFont val="Meiryo UI"/>
        <family val="3"/>
        <charset val="128"/>
      </rPr>
      <t>相当の食事券</t>
    </r>
  </si>
  <si>
    <r>
      <rPr>
        <sz val="10"/>
        <color theme="1"/>
        <rFont val="Meiryo UI"/>
        <family val="3"/>
        <charset val="128"/>
      </rPr>
      <t>サニーサイド</t>
    </r>
  </si>
  <si>
    <r>
      <t>6</t>
    </r>
    <r>
      <rPr>
        <sz val="10"/>
        <color theme="1"/>
        <rFont val="Meiryo UI"/>
        <family val="3"/>
        <charset val="128"/>
      </rPr>
      <t>月</t>
    </r>
  </si>
  <si>
    <r>
      <t>bills</t>
    </r>
    <r>
      <rPr>
        <sz val="10"/>
        <color theme="1"/>
        <rFont val="Meiryo UI"/>
        <family val="3"/>
        <charset val="128"/>
      </rPr>
      <t>食事優待券（</t>
    </r>
    <r>
      <rPr>
        <sz val="10"/>
        <color theme="1"/>
        <rFont val="Arial"/>
        <family val="2"/>
      </rPr>
      <t>200</t>
    </r>
    <r>
      <rPr>
        <sz val="10"/>
        <color theme="1"/>
        <rFont val="Meiryo UI"/>
        <family val="3"/>
        <charset val="128"/>
      </rPr>
      <t>株以上）</t>
    </r>
    <rPh sb="5" eb="7">
      <t>ショクジ</t>
    </rPh>
    <rPh sb="7" eb="10">
      <t>ユウタイケン</t>
    </rPh>
    <rPh sb="14" eb="15">
      <t>カブ</t>
    </rPh>
    <rPh sb="15" eb="17">
      <t>イジョウ</t>
    </rPh>
    <phoneticPr fontId="2"/>
  </si>
  <si>
    <r>
      <rPr>
        <sz val="10"/>
        <color theme="1"/>
        <rFont val="Meiryo UI"/>
        <family val="3"/>
        <charset val="128"/>
      </rPr>
      <t>第四北越フィナンシャルグループ</t>
    </r>
    <r>
      <rPr>
        <sz val="10"/>
        <color theme="1"/>
        <rFont val="Arial"/>
        <family val="2"/>
      </rPr>
      <t> </t>
    </r>
  </si>
  <si>
    <r>
      <t>100</t>
    </r>
    <r>
      <rPr>
        <sz val="10"/>
        <color theme="1"/>
        <rFont val="Meiryo UI"/>
        <family val="3"/>
        <charset val="128"/>
      </rPr>
      <t>株以上：</t>
    </r>
    <r>
      <rPr>
        <sz val="10"/>
        <color theme="1"/>
        <rFont val="Arial"/>
        <family val="2"/>
      </rPr>
      <t>2500</t>
    </r>
    <r>
      <rPr>
        <sz val="10"/>
        <color theme="1"/>
        <rFont val="Meiryo UI"/>
        <family val="3"/>
        <charset val="128"/>
      </rPr>
      <t xml:space="preserve">相当カタログ
</t>
    </r>
    <r>
      <rPr>
        <sz val="10"/>
        <color theme="1"/>
        <rFont val="Arial"/>
        <family val="2"/>
      </rPr>
      <t>1000</t>
    </r>
    <r>
      <rPr>
        <sz val="10"/>
        <color theme="1"/>
        <rFont val="Meiryo UI"/>
        <family val="3"/>
        <charset val="128"/>
      </rPr>
      <t>株以上：</t>
    </r>
    <r>
      <rPr>
        <sz val="10"/>
        <color theme="1"/>
        <rFont val="Arial"/>
        <family val="2"/>
      </rPr>
      <t>6000</t>
    </r>
    <r>
      <rPr>
        <sz val="10"/>
        <color theme="1"/>
        <rFont val="Meiryo UI"/>
        <family val="3"/>
        <charset val="128"/>
      </rPr>
      <t>相当カタログ
※</t>
    </r>
    <r>
      <rPr>
        <sz val="10"/>
        <color theme="1"/>
        <rFont val="Arial"/>
        <family val="2"/>
      </rPr>
      <t>1</t>
    </r>
    <r>
      <rPr>
        <sz val="10"/>
        <color theme="1"/>
        <rFont val="Meiryo UI"/>
        <family val="3"/>
        <charset val="128"/>
      </rPr>
      <t>年以上継続要</t>
    </r>
    <rPh sb="3" eb="4">
      <t>カブ</t>
    </rPh>
    <rPh sb="4" eb="6">
      <t>イジョウ</t>
    </rPh>
    <rPh sb="11" eb="13">
      <t>ソウトウ</t>
    </rPh>
    <rPh sb="22" eb="23">
      <t>カブ</t>
    </rPh>
    <rPh sb="23" eb="25">
      <t>イジョウ</t>
    </rPh>
    <rPh sb="30" eb="32">
      <t>ソウトウ</t>
    </rPh>
    <rPh sb="39" eb="40">
      <t>ネン</t>
    </rPh>
    <rPh sb="40" eb="42">
      <t>イジョウ</t>
    </rPh>
    <rPh sb="42" eb="44">
      <t>ケイゾク</t>
    </rPh>
    <rPh sb="44" eb="45">
      <t>ヨウ</t>
    </rPh>
    <phoneticPr fontId="2"/>
  </si>
  <si>
    <r>
      <rPr>
        <sz val="10"/>
        <color theme="1"/>
        <rFont val="Meiryo UI"/>
        <family val="3"/>
        <charset val="128"/>
      </rPr>
      <t>ラックランド</t>
    </r>
  </si>
  <si>
    <r>
      <t>3</t>
    </r>
    <r>
      <rPr>
        <sz val="10"/>
        <color theme="1"/>
        <rFont val="Meiryo UI"/>
        <family val="3"/>
        <charset val="128"/>
      </rPr>
      <t>月</t>
    </r>
    <r>
      <rPr>
        <sz val="10"/>
        <color theme="1"/>
        <rFont val="Arial"/>
        <family val="2"/>
      </rPr>
      <t> 6</t>
    </r>
    <r>
      <rPr>
        <sz val="10"/>
        <color theme="1"/>
        <rFont val="Meiryo UI"/>
        <family val="3"/>
        <charset val="128"/>
      </rPr>
      <t>月</t>
    </r>
    <r>
      <rPr>
        <sz val="10"/>
        <color theme="1"/>
        <rFont val="Arial"/>
        <family val="2"/>
      </rPr>
      <t> 9</t>
    </r>
    <r>
      <rPr>
        <sz val="10"/>
        <color theme="1"/>
        <rFont val="Meiryo UI"/>
        <family val="3"/>
        <charset val="128"/>
      </rPr>
      <t>月</t>
    </r>
    <r>
      <rPr>
        <sz val="10"/>
        <color theme="1"/>
        <rFont val="Arial"/>
        <family val="2"/>
      </rPr>
      <t> 12</t>
    </r>
    <r>
      <rPr>
        <sz val="10"/>
        <color theme="1"/>
        <rFont val="Meiryo UI"/>
        <family val="3"/>
        <charset val="128"/>
      </rPr>
      <t>月</t>
    </r>
  </si>
  <si>
    <r>
      <rPr>
        <sz val="10"/>
        <color theme="1"/>
        <rFont val="Meiryo UI"/>
        <family val="3"/>
        <charset val="128"/>
      </rPr>
      <t>名産品、クーポン</t>
    </r>
    <rPh sb="0" eb="2">
      <t>メイサン</t>
    </rPh>
    <rPh sb="2" eb="3">
      <t>ヒン</t>
    </rPh>
    <phoneticPr fontId="2"/>
  </si>
  <si>
    <r>
      <rPr>
        <sz val="10"/>
        <color theme="1"/>
        <rFont val="Meiryo UI"/>
        <family val="3"/>
        <charset val="128"/>
      </rPr>
      <t>ポーラ・オルビス</t>
    </r>
  </si>
  <si>
    <r>
      <rPr>
        <sz val="10"/>
        <color theme="1"/>
        <rFont val="Meiryo UI"/>
        <family val="3"/>
        <charset val="128"/>
      </rPr>
      <t>保有株数に応じてポイント</t>
    </r>
    <rPh sb="0" eb="4">
      <t>ホユウカブスウ</t>
    </rPh>
    <rPh sb="5" eb="6">
      <t>オウ</t>
    </rPh>
    <phoneticPr fontId="2"/>
  </si>
  <si>
    <r>
      <rPr>
        <sz val="10"/>
        <color theme="1"/>
        <rFont val="Meiryo UI"/>
        <family val="3"/>
        <charset val="128"/>
      </rPr>
      <t>味の素</t>
    </r>
    <r>
      <rPr>
        <sz val="10"/>
        <color theme="1"/>
        <rFont val="Arial"/>
        <family val="2"/>
      </rPr>
      <t> </t>
    </r>
  </si>
  <si>
    <r>
      <rPr>
        <sz val="10"/>
        <color theme="1"/>
        <rFont val="Meiryo UI"/>
        <family val="3"/>
        <charset val="128"/>
      </rPr>
      <t>保有株数に応じて自社製品</t>
    </r>
    <rPh sb="0" eb="4">
      <t>ホユウカブスウ</t>
    </rPh>
    <rPh sb="5" eb="6">
      <t>オウ</t>
    </rPh>
    <rPh sb="8" eb="10">
      <t>ジシャ</t>
    </rPh>
    <rPh sb="10" eb="12">
      <t>セイヒン</t>
    </rPh>
    <phoneticPr fontId="2"/>
  </si>
  <si>
    <r>
      <rPr>
        <sz val="10"/>
        <color theme="1"/>
        <rFont val="Meiryo UI"/>
        <family val="3"/>
        <charset val="128"/>
      </rPr>
      <t>オーシャンシステム</t>
    </r>
  </si>
  <si>
    <r>
      <rPr>
        <sz val="10"/>
        <color theme="1"/>
        <rFont val="Meiryo UI"/>
        <family val="3"/>
        <charset val="128"/>
      </rPr>
      <t>株主優待券またはお米（保有株数に応じてアップ）</t>
    </r>
    <rPh sb="0" eb="2">
      <t>カブヌシ</t>
    </rPh>
    <rPh sb="2" eb="5">
      <t>ユウタイケン</t>
    </rPh>
    <rPh sb="9" eb="10">
      <t>コメ</t>
    </rPh>
    <rPh sb="11" eb="14">
      <t>ホユウカブ</t>
    </rPh>
    <rPh sb="14" eb="15">
      <t>スウ</t>
    </rPh>
    <rPh sb="16" eb="17">
      <t>オウ</t>
    </rPh>
    <phoneticPr fontId="2"/>
  </si>
  <si>
    <r>
      <rPr>
        <sz val="10"/>
        <color theme="1"/>
        <rFont val="Meiryo UI"/>
        <family val="3"/>
        <charset val="128"/>
      </rPr>
      <t>日本モーゲージサービス</t>
    </r>
  </si>
  <si>
    <r>
      <t>100</t>
    </r>
    <r>
      <rPr>
        <sz val="10"/>
        <color theme="1"/>
        <rFont val="Meiryo UI"/>
        <family val="3"/>
        <charset val="128"/>
      </rPr>
      <t>株：クオカード</t>
    </r>
    <r>
      <rPr>
        <sz val="10"/>
        <color theme="1"/>
        <rFont val="Arial"/>
        <family val="2"/>
      </rPr>
      <t>3000
1</t>
    </r>
    <r>
      <rPr>
        <sz val="10"/>
        <color theme="1"/>
        <rFont val="Meiryo UI"/>
        <family val="3"/>
        <charset val="128"/>
      </rPr>
      <t>年以上継続　</t>
    </r>
    <r>
      <rPr>
        <sz val="10"/>
        <color theme="1"/>
        <rFont val="Arial"/>
        <family val="2"/>
      </rPr>
      <t>4500</t>
    </r>
    <r>
      <rPr>
        <sz val="10"/>
        <color theme="1"/>
        <rFont val="Meiryo UI"/>
        <family val="3"/>
        <charset val="128"/>
      </rPr>
      <t xml:space="preserve">カタログ
</t>
    </r>
    <r>
      <rPr>
        <sz val="10"/>
        <color theme="1"/>
        <rFont val="Arial"/>
        <family val="2"/>
      </rPr>
      <t>3</t>
    </r>
    <r>
      <rPr>
        <sz val="10"/>
        <color theme="1"/>
        <rFont val="Meiryo UI"/>
        <family val="3"/>
        <charset val="128"/>
      </rPr>
      <t>年以上継続　</t>
    </r>
    <r>
      <rPr>
        <sz val="10"/>
        <color theme="1"/>
        <rFont val="Arial"/>
        <family val="2"/>
      </rPr>
      <t>9000</t>
    </r>
    <r>
      <rPr>
        <sz val="10"/>
        <color theme="1"/>
        <rFont val="Meiryo UI"/>
        <family val="3"/>
        <charset val="128"/>
      </rPr>
      <t>カタログ</t>
    </r>
    <rPh sb="3" eb="4">
      <t>カブ</t>
    </rPh>
    <rPh sb="16" eb="17">
      <t>ネン</t>
    </rPh>
    <rPh sb="17" eb="19">
      <t>イジョウ</t>
    </rPh>
    <rPh sb="19" eb="21">
      <t>ケイゾク</t>
    </rPh>
    <rPh sb="32" eb="33">
      <t>ネン</t>
    </rPh>
    <rPh sb="33" eb="35">
      <t>イジョウ</t>
    </rPh>
    <rPh sb="35" eb="37">
      <t>ケイゾク</t>
    </rPh>
    <phoneticPr fontId="2"/>
  </si>
  <si>
    <r>
      <rPr>
        <sz val="10"/>
        <color theme="1"/>
        <rFont val="Meiryo UI"/>
        <family val="3"/>
        <charset val="128"/>
      </rPr>
      <t>ライオン</t>
    </r>
    <phoneticPr fontId="2"/>
  </si>
  <si>
    <r>
      <rPr>
        <sz val="10"/>
        <color theme="1"/>
        <rFont val="Meiryo UI"/>
        <family val="3"/>
        <charset val="128"/>
      </rPr>
      <t>自社製品</t>
    </r>
    <rPh sb="0" eb="2">
      <t>ジシャ</t>
    </rPh>
    <rPh sb="2" eb="4">
      <t>セイヒン</t>
    </rPh>
    <phoneticPr fontId="2"/>
  </si>
  <si>
    <r>
      <rPr>
        <sz val="10"/>
        <color theme="1"/>
        <rFont val="Meiryo UI"/>
        <family val="3"/>
        <charset val="128"/>
      </rPr>
      <t>アジュバンコスメジャパン</t>
    </r>
    <r>
      <rPr>
        <sz val="10"/>
        <color theme="1"/>
        <rFont val="Arial"/>
        <family val="2"/>
      </rPr>
      <t> </t>
    </r>
  </si>
  <si>
    <r>
      <t>100</t>
    </r>
    <r>
      <rPr>
        <sz val="10"/>
        <color theme="1"/>
        <rFont val="Meiryo UI"/>
        <family val="3"/>
        <charset val="128"/>
      </rPr>
      <t>株：</t>
    </r>
    <r>
      <rPr>
        <sz val="10"/>
        <color theme="1"/>
        <rFont val="Arial"/>
        <family val="2"/>
      </rPr>
      <t>5000</t>
    </r>
    <r>
      <rPr>
        <sz val="10"/>
        <color theme="1"/>
        <rFont val="Meiryo UI"/>
        <family val="3"/>
        <charset val="128"/>
      </rPr>
      <t xml:space="preserve">相当シャンプーほか
</t>
    </r>
    <r>
      <rPr>
        <sz val="10"/>
        <color theme="1"/>
        <rFont val="Arial"/>
        <family val="2"/>
      </rPr>
      <t>1000</t>
    </r>
    <r>
      <rPr>
        <sz val="10"/>
        <color theme="1"/>
        <rFont val="Meiryo UI"/>
        <family val="3"/>
        <charset val="128"/>
      </rPr>
      <t>株：</t>
    </r>
    <r>
      <rPr>
        <sz val="10"/>
        <color theme="1"/>
        <rFont val="Arial"/>
        <family val="2"/>
      </rPr>
      <t>10000</t>
    </r>
    <r>
      <rPr>
        <sz val="10"/>
        <color theme="1"/>
        <rFont val="Meiryo UI"/>
        <family val="3"/>
        <charset val="128"/>
      </rPr>
      <t>相当シャンプーほか</t>
    </r>
    <rPh sb="3" eb="4">
      <t>カブ</t>
    </rPh>
    <rPh sb="9" eb="11">
      <t>ソウトウ</t>
    </rPh>
    <rPh sb="23" eb="24">
      <t>カブ</t>
    </rPh>
    <rPh sb="30" eb="32">
      <t>ソウトウ</t>
    </rPh>
    <phoneticPr fontId="2"/>
  </si>
  <si>
    <r>
      <rPr>
        <sz val="10"/>
        <color theme="1"/>
        <rFont val="Meiryo UI"/>
        <family val="3"/>
        <charset val="128"/>
      </rPr>
      <t>ダイドー</t>
    </r>
  </si>
  <si>
    <r>
      <t>1</t>
    </r>
    <r>
      <rPr>
        <sz val="10"/>
        <color theme="1"/>
        <rFont val="Meiryo UI"/>
        <family val="3"/>
        <charset val="128"/>
      </rPr>
      <t>月</t>
    </r>
    <r>
      <rPr>
        <sz val="10"/>
        <color theme="1"/>
        <rFont val="Arial"/>
        <family val="2"/>
      </rPr>
      <t>20</t>
    </r>
    <r>
      <rPr>
        <sz val="10"/>
        <color theme="1"/>
        <rFont val="Meiryo UI"/>
        <family val="3"/>
        <charset val="128"/>
      </rPr>
      <t>日</t>
    </r>
    <r>
      <rPr>
        <sz val="10"/>
        <color theme="1"/>
        <rFont val="Arial"/>
        <family val="2"/>
      </rPr>
      <t xml:space="preserve"> 7</t>
    </r>
    <r>
      <rPr>
        <sz val="10"/>
        <color theme="1"/>
        <rFont val="Meiryo UI"/>
        <family val="3"/>
        <charset val="128"/>
      </rPr>
      <t>月</t>
    </r>
    <r>
      <rPr>
        <sz val="10"/>
        <color theme="1"/>
        <rFont val="Arial"/>
        <family val="2"/>
      </rPr>
      <t>20</t>
    </r>
    <r>
      <rPr>
        <sz val="10"/>
        <color theme="1"/>
        <rFont val="Meiryo UI"/>
        <family val="3"/>
        <charset val="128"/>
      </rPr>
      <t>日</t>
    </r>
    <phoneticPr fontId="2"/>
  </si>
  <si>
    <r>
      <t>6,000</t>
    </r>
    <r>
      <rPr>
        <sz val="10"/>
        <color theme="1"/>
        <rFont val="Meiryo UI"/>
        <family val="3"/>
        <charset val="128"/>
      </rPr>
      <t>相当の株主優待品など</t>
    </r>
  </si>
  <si>
    <r>
      <rPr>
        <sz val="10"/>
        <color theme="1"/>
        <rFont val="Meiryo UI"/>
        <family val="3"/>
        <charset val="128"/>
      </rPr>
      <t>エレコム</t>
    </r>
  </si>
  <si>
    <r>
      <t>3</t>
    </r>
    <r>
      <rPr>
        <sz val="10"/>
        <color theme="1"/>
        <rFont val="Meiryo UI"/>
        <family val="3"/>
        <charset val="128"/>
      </rPr>
      <t>月</t>
    </r>
    <r>
      <rPr>
        <sz val="10"/>
        <color theme="1"/>
        <rFont val="Arial"/>
        <family val="2"/>
      </rPr>
      <t xml:space="preserve"> 9</t>
    </r>
    <r>
      <rPr>
        <sz val="10"/>
        <color theme="1"/>
        <rFont val="Meiryo UI"/>
        <family val="3"/>
        <charset val="128"/>
      </rPr>
      <t>月</t>
    </r>
    <phoneticPr fontId="2"/>
  </si>
  <si>
    <r>
      <t>1000</t>
    </r>
    <r>
      <rPr>
        <sz val="10"/>
        <color theme="1"/>
        <rFont val="Meiryo UI"/>
        <family val="3"/>
        <charset val="128"/>
      </rPr>
      <t>クオカード（</t>
    </r>
    <r>
      <rPr>
        <sz val="10"/>
        <color theme="1"/>
        <rFont val="Arial"/>
        <family val="2"/>
      </rPr>
      <t>3</t>
    </r>
    <r>
      <rPr>
        <sz val="10"/>
        <color theme="1"/>
        <rFont val="Meiryo UI"/>
        <family val="3"/>
        <charset val="128"/>
      </rPr>
      <t>月、</t>
    </r>
    <r>
      <rPr>
        <sz val="10"/>
        <color theme="1"/>
        <rFont val="Arial"/>
        <family val="2"/>
      </rPr>
      <t>9</t>
    </r>
    <r>
      <rPr>
        <sz val="10"/>
        <color theme="1"/>
        <rFont val="Meiryo UI"/>
        <family val="3"/>
        <charset val="128"/>
      </rPr>
      <t>月）
（</t>
    </r>
    <r>
      <rPr>
        <sz val="10"/>
        <color theme="1"/>
        <rFont val="Arial"/>
        <family val="2"/>
      </rPr>
      <t>3</t>
    </r>
    <r>
      <rPr>
        <sz val="10"/>
        <color theme="1"/>
        <rFont val="Meiryo UI"/>
        <family val="3"/>
        <charset val="128"/>
      </rPr>
      <t>月のみ）</t>
    </r>
    <r>
      <rPr>
        <sz val="10"/>
        <color theme="1"/>
        <rFont val="Arial"/>
        <family val="2"/>
      </rPr>
      <t>100</t>
    </r>
    <r>
      <rPr>
        <sz val="10"/>
        <color theme="1"/>
        <rFont val="Meiryo UI"/>
        <family val="3"/>
        <charset val="128"/>
      </rPr>
      <t>株</t>
    </r>
    <r>
      <rPr>
        <sz val="10"/>
        <color theme="1"/>
        <rFont val="Arial"/>
        <family val="2"/>
      </rPr>
      <t>2000</t>
    </r>
    <r>
      <rPr>
        <sz val="10"/>
        <color theme="1"/>
        <rFont val="Meiryo UI"/>
        <family val="3"/>
        <charset val="128"/>
      </rPr>
      <t>相当、</t>
    </r>
    <r>
      <rPr>
        <sz val="10"/>
        <color theme="1"/>
        <rFont val="Arial"/>
        <family val="2"/>
      </rPr>
      <t>1000</t>
    </r>
    <r>
      <rPr>
        <sz val="10"/>
        <color theme="1"/>
        <rFont val="Meiryo UI"/>
        <family val="3"/>
        <charset val="128"/>
      </rPr>
      <t>株</t>
    </r>
    <r>
      <rPr>
        <sz val="10"/>
        <color theme="1"/>
        <rFont val="Arial"/>
        <family val="2"/>
      </rPr>
      <t>5000</t>
    </r>
    <r>
      <rPr>
        <sz val="10"/>
        <color theme="1"/>
        <rFont val="Meiryo UI"/>
        <family val="3"/>
        <charset val="128"/>
      </rPr>
      <t>相当自社製品</t>
    </r>
    <rPh sb="11" eb="12">
      <t>ガツ</t>
    </rPh>
    <rPh sb="14" eb="15">
      <t>ガツ</t>
    </rPh>
    <rPh sb="19" eb="20">
      <t>ガツ</t>
    </rPh>
    <rPh sb="26" eb="27">
      <t>カブ</t>
    </rPh>
    <rPh sb="31" eb="33">
      <t>ソウトウ</t>
    </rPh>
    <rPh sb="38" eb="39">
      <t>カブ</t>
    </rPh>
    <rPh sb="43" eb="45">
      <t>ソウトウ</t>
    </rPh>
    <phoneticPr fontId="2"/>
  </si>
  <si>
    <r>
      <rPr>
        <sz val="10"/>
        <color theme="1"/>
        <rFont val="Meiryo UI"/>
        <family val="3"/>
        <charset val="128"/>
      </rPr>
      <t>パイオラックス</t>
    </r>
  </si>
  <si>
    <r>
      <t>3,000</t>
    </r>
    <r>
      <rPr>
        <sz val="10"/>
        <color theme="1"/>
        <rFont val="Meiryo UI"/>
        <family val="3"/>
        <charset val="128"/>
      </rPr>
      <t xml:space="preserve">相当のグルメギフト券
</t>
    </r>
    <r>
      <rPr>
        <sz val="10"/>
        <color theme="1"/>
        <rFont val="Arial"/>
        <family val="2"/>
      </rPr>
      <t>3</t>
    </r>
    <r>
      <rPr>
        <sz val="10"/>
        <color theme="1"/>
        <rFont val="Meiryo UI"/>
        <family val="3"/>
        <charset val="128"/>
      </rPr>
      <t>年以上継続保有の場合</t>
    </r>
    <r>
      <rPr>
        <sz val="10"/>
        <color theme="1"/>
        <rFont val="Arial"/>
        <family val="2"/>
      </rPr>
      <t>1,000</t>
    </r>
    <r>
      <rPr>
        <sz val="10"/>
        <color theme="1"/>
        <rFont val="Meiryo UI"/>
        <family val="3"/>
        <charset val="128"/>
      </rPr>
      <t>相当のクオカードを追加</t>
    </r>
  </si>
  <si>
    <r>
      <t>100</t>
    </r>
    <r>
      <rPr>
        <sz val="10"/>
        <color theme="1"/>
        <rFont val="Meiryo UI"/>
        <family val="3"/>
        <charset val="128"/>
      </rPr>
      <t>株：</t>
    </r>
    <r>
      <rPr>
        <sz val="10"/>
        <color theme="1"/>
        <rFont val="Arial"/>
        <family val="2"/>
      </rPr>
      <t>3000</t>
    </r>
    <r>
      <rPr>
        <sz val="10"/>
        <color theme="1"/>
        <rFont val="Meiryo UI"/>
        <family val="3"/>
        <charset val="128"/>
      </rPr>
      <t>カタログ（</t>
    </r>
    <r>
      <rPr>
        <sz val="10"/>
        <color theme="1"/>
        <rFont val="Arial"/>
        <family val="2"/>
      </rPr>
      <t>5</t>
    </r>
    <r>
      <rPr>
        <sz val="10"/>
        <color theme="1"/>
        <rFont val="Meiryo UI"/>
        <family val="3"/>
        <charset val="128"/>
      </rPr>
      <t>年保有で</t>
    </r>
    <r>
      <rPr>
        <sz val="10"/>
        <color theme="1"/>
        <rFont val="Arial"/>
        <family val="2"/>
      </rPr>
      <t>5000</t>
    </r>
    <r>
      <rPr>
        <sz val="10"/>
        <color theme="1"/>
        <rFont val="Meiryo UI"/>
        <family val="3"/>
        <charset val="128"/>
      </rPr>
      <t xml:space="preserve">）
</t>
    </r>
    <r>
      <rPr>
        <sz val="10"/>
        <color theme="1"/>
        <rFont val="Arial"/>
        <family val="2"/>
      </rPr>
      <t>1000</t>
    </r>
    <r>
      <rPr>
        <sz val="10"/>
        <color theme="1"/>
        <rFont val="Meiryo UI"/>
        <family val="3"/>
        <charset val="128"/>
      </rPr>
      <t>株：</t>
    </r>
    <r>
      <rPr>
        <sz val="10"/>
        <color theme="1"/>
        <rFont val="Arial"/>
        <family val="2"/>
      </rPr>
      <t>5000</t>
    </r>
    <r>
      <rPr>
        <sz val="10"/>
        <color theme="1"/>
        <rFont val="Meiryo UI"/>
        <family val="3"/>
        <charset val="128"/>
      </rPr>
      <t>カタログ（</t>
    </r>
    <r>
      <rPr>
        <sz val="10"/>
        <color theme="1"/>
        <rFont val="Arial"/>
        <family val="2"/>
      </rPr>
      <t>5</t>
    </r>
    <r>
      <rPr>
        <sz val="10"/>
        <color theme="1"/>
        <rFont val="Meiryo UI"/>
        <family val="3"/>
        <charset val="128"/>
      </rPr>
      <t>年保有で</t>
    </r>
    <r>
      <rPr>
        <sz val="10"/>
        <color theme="1"/>
        <rFont val="Arial"/>
        <family val="2"/>
      </rPr>
      <t>10000</t>
    </r>
    <r>
      <rPr>
        <sz val="10"/>
        <color theme="1"/>
        <rFont val="Meiryo UI"/>
        <family val="3"/>
        <charset val="128"/>
      </rPr>
      <t>）</t>
    </r>
    <rPh sb="3" eb="4">
      <t>カブ</t>
    </rPh>
    <rPh sb="15" eb="16">
      <t>ネン</t>
    </rPh>
    <rPh sb="16" eb="18">
      <t>ホユウ</t>
    </rPh>
    <rPh sb="29" eb="30">
      <t>カブ</t>
    </rPh>
    <rPh sb="41" eb="42">
      <t>ネン</t>
    </rPh>
    <rPh sb="42" eb="44">
      <t>ホユウ</t>
    </rPh>
    <phoneticPr fontId="2"/>
  </si>
  <si>
    <r>
      <rPr>
        <sz val="10"/>
        <color theme="1"/>
        <rFont val="Meiryo UI"/>
        <family val="3"/>
        <charset val="128"/>
      </rPr>
      <t>フコク</t>
    </r>
    <r>
      <rPr>
        <sz val="10"/>
        <color theme="1"/>
        <rFont val="Arial"/>
        <family val="2"/>
      </rPr>
      <t> </t>
    </r>
  </si>
  <si>
    <r>
      <rPr>
        <sz val="10"/>
        <color theme="1"/>
        <rFont val="Meiryo UI"/>
        <family val="3"/>
        <charset val="128"/>
      </rPr>
      <t>新潟県小国町産（棚田米）コシヒカリ</t>
    </r>
    <r>
      <rPr>
        <sz val="10"/>
        <color theme="1"/>
        <rFont val="Arial"/>
        <family val="2"/>
      </rPr>
      <t>2</t>
    </r>
    <r>
      <rPr>
        <sz val="10"/>
        <color theme="1"/>
        <rFont val="Meiryo UI"/>
        <family val="3"/>
        <charset val="128"/>
      </rPr>
      <t>ｋｇ</t>
    </r>
  </si>
  <si>
    <r>
      <rPr>
        <sz val="10"/>
        <color theme="1"/>
        <rFont val="Meiryo UI"/>
        <family val="3"/>
        <charset val="128"/>
      </rPr>
      <t>ライドオンエクスプレス</t>
    </r>
  </si>
  <si>
    <r>
      <t>2,500</t>
    </r>
    <r>
      <rPr>
        <sz val="10"/>
        <color theme="1"/>
        <rFont val="Meiryo UI"/>
        <family val="3"/>
        <charset val="128"/>
      </rPr>
      <t>相当の優待券</t>
    </r>
  </si>
  <si>
    <r>
      <rPr>
        <sz val="10"/>
        <color theme="1"/>
        <rFont val="Meiryo UI"/>
        <family val="3"/>
        <charset val="128"/>
      </rPr>
      <t>バリューＨＲ</t>
    </r>
    <phoneticPr fontId="2"/>
  </si>
  <si>
    <r>
      <t>12</t>
    </r>
    <r>
      <rPr>
        <sz val="10"/>
        <color theme="1"/>
        <rFont val="Meiryo UI"/>
        <family val="3"/>
        <charset val="128"/>
      </rPr>
      <t>月</t>
    </r>
    <phoneticPr fontId="2"/>
  </si>
  <si>
    <r>
      <rPr>
        <sz val="10"/>
        <color theme="1"/>
        <rFont val="Meiryo UI"/>
        <family val="3"/>
        <charset val="128"/>
      </rPr>
      <t>・</t>
    </r>
    <r>
      <rPr>
        <sz val="10"/>
        <color theme="1"/>
        <rFont val="Arial"/>
        <family val="2"/>
      </rPr>
      <t>6,000</t>
    </r>
    <r>
      <rPr>
        <sz val="10"/>
        <color theme="1"/>
        <rFont val="Meiryo UI"/>
        <family val="3"/>
        <charset val="128"/>
      </rPr>
      <t>相当の自社カフェテリアプラン年会費無料
・保有株数に応じてポイント</t>
    </r>
    <rPh sb="27" eb="30">
      <t>ホユウカブ</t>
    </rPh>
    <rPh sb="30" eb="31">
      <t>スウ</t>
    </rPh>
    <rPh sb="32" eb="33">
      <t>オウ</t>
    </rPh>
    <phoneticPr fontId="2"/>
  </si>
  <si>
    <r>
      <rPr>
        <sz val="10"/>
        <color theme="1"/>
        <rFont val="Meiryo UI"/>
        <family val="3"/>
        <charset val="128"/>
      </rPr>
      <t>フォーシーズホールディングス</t>
    </r>
    <phoneticPr fontId="2"/>
  </si>
  <si>
    <r>
      <t>9</t>
    </r>
    <r>
      <rPr>
        <sz val="10"/>
        <color theme="1"/>
        <rFont val="Meiryo UI"/>
        <family val="3"/>
        <charset val="128"/>
      </rPr>
      <t>月</t>
    </r>
    <rPh sb="1" eb="2">
      <t>ガツ</t>
    </rPh>
    <phoneticPr fontId="2"/>
  </si>
  <si>
    <r>
      <t>10,000</t>
    </r>
    <r>
      <rPr>
        <sz val="10"/>
        <color theme="1"/>
        <rFont val="Meiryo UI"/>
        <family val="3"/>
        <charset val="128"/>
      </rPr>
      <t>相当の株主優待券</t>
    </r>
  </si>
  <si>
    <r>
      <rPr>
        <sz val="10"/>
        <color theme="1"/>
        <rFont val="Meiryo UI"/>
        <family val="3"/>
        <charset val="128"/>
      </rPr>
      <t>三東工業社</t>
    </r>
    <phoneticPr fontId="2"/>
  </si>
  <si>
    <r>
      <t>6</t>
    </r>
    <r>
      <rPr>
        <sz val="10"/>
        <color theme="1"/>
        <rFont val="Meiryo UI"/>
        <family val="3"/>
        <charset val="128"/>
      </rPr>
      <t>月</t>
    </r>
    <phoneticPr fontId="2"/>
  </si>
  <si>
    <r>
      <rPr>
        <sz val="10"/>
        <color theme="1"/>
        <rFont val="Meiryo UI"/>
        <family val="3"/>
        <charset val="128"/>
      </rPr>
      <t>ヤマウラ</t>
    </r>
    <phoneticPr fontId="2"/>
  </si>
  <si>
    <r>
      <t>3,000</t>
    </r>
    <r>
      <rPr>
        <sz val="10"/>
        <color theme="1"/>
        <rFont val="Meiryo UI"/>
        <family val="3"/>
        <charset val="128"/>
      </rPr>
      <t>相当の地場商品（保有株数に応じてアップ）</t>
    </r>
    <rPh sb="13" eb="16">
      <t>ホユウカブ</t>
    </rPh>
    <rPh sb="16" eb="17">
      <t>スウ</t>
    </rPh>
    <rPh sb="18" eb="19">
      <t>オウ</t>
    </rPh>
    <phoneticPr fontId="2"/>
  </si>
  <si>
    <r>
      <rPr>
        <sz val="10"/>
        <color theme="1"/>
        <rFont val="Meiryo UI"/>
        <family val="3"/>
        <charset val="128"/>
      </rPr>
      <t>ヒロセ通商</t>
    </r>
    <rPh sb="3" eb="5">
      <t>ツウショウ</t>
    </rPh>
    <phoneticPr fontId="2"/>
  </si>
  <si>
    <r>
      <t>100</t>
    </r>
    <r>
      <rPr>
        <sz val="10"/>
        <color theme="1"/>
        <rFont val="Meiryo UI"/>
        <family val="3"/>
        <charset val="128"/>
      </rPr>
      <t>株：</t>
    </r>
    <r>
      <rPr>
        <sz val="10"/>
        <color theme="1"/>
        <rFont val="Arial"/>
        <family val="2"/>
      </rPr>
      <t>1</t>
    </r>
    <r>
      <rPr>
        <sz val="10"/>
        <color theme="1"/>
        <rFont val="Meiryo UI"/>
        <family val="3"/>
        <charset val="128"/>
      </rPr>
      <t xml:space="preserve">万相当
</t>
    </r>
    <r>
      <rPr>
        <sz val="10"/>
        <color theme="1"/>
        <rFont val="Arial"/>
        <family val="2"/>
      </rPr>
      <t>1000</t>
    </r>
    <r>
      <rPr>
        <sz val="10"/>
        <color theme="1"/>
        <rFont val="Meiryo UI"/>
        <family val="3"/>
        <charset val="128"/>
      </rPr>
      <t>株：</t>
    </r>
    <r>
      <rPr>
        <sz val="10"/>
        <color theme="1"/>
        <rFont val="Arial"/>
        <family val="2"/>
      </rPr>
      <t>3</t>
    </r>
    <r>
      <rPr>
        <sz val="10"/>
        <color theme="1"/>
        <rFont val="Meiryo UI"/>
        <family val="3"/>
        <charset val="128"/>
      </rPr>
      <t>万相当
自社キャンペーン商品</t>
    </r>
    <rPh sb="3" eb="4">
      <t>カブ</t>
    </rPh>
    <rPh sb="7" eb="9">
      <t>ソウトウ</t>
    </rPh>
    <rPh sb="14" eb="15">
      <t>カブ</t>
    </rPh>
    <rPh sb="18" eb="20">
      <t>ソウトウ</t>
    </rPh>
    <phoneticPr fontId="2"/>
  </si>
  <si>
    <r>
      <rPr>
        <sz val="10"/>
        <color theme="1"/>
        <rFont val="Meiryo UI"/>
        <family val="3"/>
        <charset val="128"/>
      </rPr>
      <t>アマナ</t>
    </r>
    <phoneticPr fontId="2"/>
  </si>
  <si>
    <r>
      <rPr>
        <sz val="10"/>
        <color theme="1"/>
        <rFont val="Meiryo UI"/>
        <family val="3"/>
        <charset val="128"/>
      </rPr>
      <t>北海道東川町産新米</t>
    </r>
    <r>
      <rPr>
        <sz val="10"/>
        <color theme="1"/>
        <rFont val="Arial"/>
        <family val="2"/>
      </rPr>
      <t>2</t>
    </r>
    <r>
      <rPr>
        <sz val="10"/>
        <color theme="1"/>
        <rFont val="Meiryo UI"/>
        <family val="3"/>
        <charset val="128"/>
      </rPr>
      <t xml:space="preserve">ｋｇ
</t>
    </r>
    <r>
      <rPr>
        <sz val="10"/>
        <color theme="1"/>
        <rFont val="Arial"/>
        <family val="2"/>
      </rPr>
      <t>1</t>
    </r>
    <r>
      <rPr>
        <sz val="10"/>
        <color theme="1"/>
        <rFont val="Meiryo UI"/>
        <family val="3"/>
        <charset val="128"/>
      </rPr>
      <t>年以上</t>
    </r>
    <r>
      <rPr>
        <sz val="10"/>
        <color theme="1"/>
        <rFont val="Arial"/>
        <family val="2"/>
      </rPr>
      <t>3</t>
    </r>
    <r>
      <rPr>
        <sz val="10"/>
        <color theme="1"/>
        <rFont val="Meiryo UI"/>
        <family val="3"/>
        <charset val="128"/>
      </rPr>
      <t>年未満継続保有の株主には</t>
    </r>
    <r>
      <rPr>
        <sz val="10"/>
        <color theme="1"/>
        <rFont val="Arial"/>
        <family val="2"/>
      </rPr>
      <t>2</t>
    </r>
    <r>
      <rPr>
        <sz val="10"/>
        <color theme="1"/>
        <rFont val="Meiryo UI"/>
        <family val="3"/>
        <charset val="128"/>
      </rPr>
      <t>ｋｇ、</t>
    </r>
    <r>
      <rPr>
        <sz val="10"/>
        <color theme="1"/>
        <rFont val="Arial"/>
        <family val="2"/>
      </rPr>
      <t>3</t>
    </r>
    <r>
      <rPr>
        <sz val="10"/>
        <color theme="1"/>
        <rFont val="Meiryo UI"/>
        <family val="3"/>
        <charset val="128"/>
      </rPr>
      <t>年以上は</t>
    </r>
    <r>
      <rPr>
        <sz val="10"/>
        <color theme="1"/>
        <rFont val="Arial"/>
        <family val="2"/>
      </rPr>
      <t>4</t>
    </r>
    <r>
      <rPr>
        <sz val="10"/>
        <color theme="1"/>
        <rFont val="Meiryo UI"/>
        <family val="3"/>
        <charset val="128"/>
      </rPr>
      <t>ｋｇの新米追加</t>
    </r>
    <phoneticPr fontId="2"/>
  </si>
  <si>
    <r>
      <rPr>
        <sz val="10"/>
        <color theme="1"/>
        <rFont val="Meiryo UI"/>
        <family val="3"/>
        <charset val="128"/>
      </rPr>
      <t>竹本容器</t>
    </r>
  </si>
  <si>
    <r>
      <rPr>
        <sz val="10"/>
        <color theme="1"/>
        <rFont val="Meiryo UI"/>
        <family val="3"/>
        <charset val="128"/>
      </rPr>
      <t>自社オリジナル容器入り商品</t>
    </r>
  </si>
  <si>
    <r>
      <rPr>
        <sz val="10"/>
        <color theme="1"/>
        <rFont val="Meiryo UI"/>
        <family val="3"/>
        <charset val="128"/>
      </rPr>
      <t>栗田工業</t>
    </r>
  </si>
  <si>
    <r>
      <t>1,800</t>
    </r>
    <r>
      <rPr>
        <sz val="10"/>
        <color theme="1"/>
        <rFont val="Meiryo UI"/>
        <family val="3"/>
        <charset val="128"/>
      </rPr>
      <t>相当の自社関連会社商品（保有株数に応じてアップ）</t>
    </r>
    <rPh sb="17" eb="21">
      <t>ホユウカブスウ</t>
    </rPh>
    <rPh sb="22" eb="23">
      <t>オウ</t>
    </rPh>
    <phoneticPr fontId="2"/>
  </si>
  <si>
    <r>
      <rPr>
        <sz val="10"/>
        <color theme="1"/>
        <rFont val="Meiryo UI"/>
        <family val="3"/>
        <charset val="128"/>
      </rPr>
      <t>Ｃａｓａ</t>
    </r>
    <phoneticPr fontId="2"/>
  </si>
  <si>
    <r>
      <t>7</t>
    </r>
    <r>
      <rPr>
        <sz val="10"/>
        <color theme="1"/>
        <rFont val="Meiryo UI"/>
        <family val="3"/>
        <charset val="128"/>
      </rPr>
      <t>月</t>
    </r>
    <rPh sb="1" eb="2">
      <t>ガツ</t>
    </rPh>
    <phoneticPr fontId="2"/>
  </si>
  <si>
    <r>
      <rPr>
        <sz val="10"/>
        <color theme="1"/>
        <rFont val="Meiryo UI"/>
        <family val="3"/>
        <charset val="128"/>
      </rPr>
      <t>クオカード（保有株数に応じてアップ）</t>
    </r>
    <rPh sb="6" eb="10">
      <t>ホユウカブスウ</t>
    </rPh>
    <rPh sb="11" eb="12">
      <t>オウ</t>
    </rPh>
    <phoneticPr fontId="2"/>
  </si>
  <si>
    <r>
      <rPr>
        <sz val="10"/>
        <color theme="1"/>
        <rFont val="Meiryo UI"/>
        <family val="3"/>
        <charset val="128"/>
      </rPr>
      <t>アマガサ</t>
    </r>
    <phoneticPr fontId="2"/>
  </si>
  <si>
    <r>
      <t>7</t>
    </r>
    <r>
      <rPr>
        <sz val="10"/>
        <color theme="1"/>
        <rFont val="Meiryo UI"/>
        <family val="3"/>
        <charset val="128"/>
      </rPr>
      <t>月</t>
    </r>
    <phoneticPr fontId="2"/>
  </si>
  <si>
    <r>
      <rPr>
        <sz val="10"/>
        <color theme="1"/>
        <rFont val="Meiryo UI"/>
        <family val="3"/>
        <charset val="128"/>
      </rPr>
      <t>自社取扱商品（婦人靴）</t>
    </r>
    <phoneticPr fontId="2"/>
  </si>
  <si>
    <r>
      <rPr>
        <sz val="10"/>
        <color theme="1"/>
        <rFont val="Meiryo UI"/>
        <family val="3"/>
        <charset val="128"/>
      </rPr>
      <t>サガミ</t>
    </r>
    <phoneticPr fontId="2"/>
  </si>
  <si>
    <r>
      <rPr>
        <sz val="10"/>
        <color theme="1"/>
        <rFont val="Meiryo UI"/>
        <family val="3"/>
        <charset val="128"/>
      </rPr>
      <t>飲食割引券（保有株数に応じてアップ）</t>
    </r>
    <rPh sb="0" eb="2">
      <t>インショク</t>
    </rPh>
    <rPh sb="2" eb="4">
      <t>ワリビキ</t>
    </rPh>
    <rPh sb="4" eb="5">
      <t>ケン</t>
    </rPh>
    <rPh sb="6" eb="10">
      <t>ホユウカブスウ</t>
    </rPh>
    <rPh sb="11" eb="12">
      <t>オウ</t>
    </rPh>
    <phoneticPr fontId="2"/>
  </si>
  <si>
    <r>
      <rPr>
        <sz val="10"/>
        <color theme="1"/>
        <rFont val="Meiryo UI"/>
        <family val="3"/>
        <charset val="128"/>
      </rPr>
      <t>ジー・テイスト</t>
    </r>
    <phoneticPr fontId="2"/>
  </si>
  <si>
    <r>
      <rPr>
        <sz val="10"/>
        <color theme="1"/>
        <rFont val="Meiryo UI"/>
        <family val="3"/>
        <charset val="128"/>
      </rPr>
      <t>優待割引券（保有株数に応じてアップ）</t>
    </r>
    <rPh sb="0" eb="2">
      <t>ユウタイ</t>
    </rPh>
    <rPh sb="2" eb="4">
      <t>ワリビキ</t>
    </rPh>
    <rPh sb="4" eb="5">
      <t>ケン</t>
    </rPh>
    <rPh sb="6" eb="10">
      <t>ホユウカブスウ</t>
    </rPh>
    <rPh sb="11" eb="12">
      <t>オウ</t>
    </rPh>
    <phoneticPr fontId="2"/>
  </si>
  <si>
    <r>
      <rPr>
        <sz val="10"/>
        <color theme="1"/>
        <rFont val="Meiryo UI"/>
        <family val="3"/>
        <charset val="128"/>
      </rPr>
      <t>名称</t>
    </r>
  </si>
  <si>
    <r>
      <rPr>
        <sz val="10"/>
        <color theme="1"/>
        <rFont val="Meiryo UI"/>
        <family val="3"/>
        <charset val="128"/>
      </rPr>
      <t>配当利回り</t>
    </r>
  </si>
  <si>
    <r>
      <t>1</t>
    </r>
    <r>
      <rPr>
        <sz val="10"/>
        <color theme="1"/>
        <rFont val="Meiryo UI"/>
        <family val="3"/>
        <charset val="128"/>
      </rPr>
      <t>株配当</t>
    </r>
  </si>
  <si>
    <r>
      <rPr>
        <sz val="10"/>
        <color theme="1"/>
        <rFont val="Meiryo UI"/>
        <family val="3"/>
        <charset val="128"/>
      </rPr>
      <t>総資産経常利益率</t>
    </r>
  </si>
  <si>
    <r>
      <rPr>
        <sz val="10"/>
        <color theme="1"/>
        <rFont val="Meiryo UI"/>
        <family val="3"/>
        <charset val="128"/>
      </rPr>
      <t>売上高</t>
    </r>
  </si>
  <si>
    <r>
      <rPr>
        <sz val="10"/>
        <color theme="1"/>
        <rFont val="Meiryo UI"/>
        <family val="3"/>
        <charset val="128"/>
      </rPr>
      <t>営業利益</t>
    </r>
  </si>
  <si>
    <r>
      <rPr>
        <sz val="10"/>
        <color theme="1"/>
        <rFont val="Meiryo UI"/>
        <family val="3"/>
        <charset val="128"/>
      </rPr>
      <t>決算期</t>
    </r>
  </si>
  <si>
    <r>
      <rPr>
        <sz val="10"/>
        <color theme="1"/>
        <rFont val="Meiryo UI"/>
        <family val="3"/>
        <charset val="128"/>
      </rPr>
      <t>取引値</t>
    </r>
  </si>
  <si>
    <r>
      <rPr>
        <sz val="10"/>
        <color theme="1"/>
        <rFont val="Meiryo UI"/>
        <family val="3"/>
        <charset val="128"/>
      </rPr>
      <t>時価総額</t>
    </r>
  </si>
  <si>
    <r>
      <rPr>
        <sz val="10"/>
        <color theme="1"/>
        <rFont val="Meiryo UI"/>
        <family val="3"/>
        <charset val="128"/>
      </rPr>
      <t>サンデー</t>
    </r>
  </si>
  <si>
    <r>
      <t>2020</t>
    </r>
    <r>
      <rPr>
        <sz val="10"/>
        <color theme="1"/>
        <rFont val="Meiryo UI"/>
        <family val="3"/>
        <charset val="128"/>
      </rPr>
      <t>年</t>
    </r>
    <r>
      <rPr>
        <sz val="10"/>
        <color theme="1"/>
        <rFont val="Arial"/>
        <family val="2"/>
      </rPr>
      <t>2</t>
    </r>
    <r>
      <rPr>
        <sz val="10"/>
        <color theme="1"/>
        <rFont val="Meiryo UI"/>
        <family val="3"/>
        <charset val="128"/>
      </rPr>
      <t>月期</t>
    </r>
  </si>
  <si>
    <r>
      <t xml:space="preserve"> 2020</t>
    </r>
    <r>
      <rPr>
        <sz val="10"/>
        <color theme="1"/>
        <rFont val="Meiryo UI"/>
        <family val="3"/>
        <charset val="128"/>
      </rPr>
      <t>年</t>
    </r>
    <r>
      <rPr>
        <sz val="10"/>
        <color theme="1"/>
        <rFont val="Arial"/>
        <family val="2"/>
      </rPr>
      <t>3</t>
    </r>
    <r>
      <rPr>
        <sz val="10"/>
        <color theme="1"/>
        <rFont val="Meiryo UI"/>
        <family val="3"/>
        <charset val="128"/>
      </rPr>
      <t>月期</t>
    </r>
  </si>
  <si>
    <r>
      <t xml:space="preserve"> 2019</t>
    </r>
    <r>
      <rPr>
        <sz val="10"/>
        <color theme="1"/>
        <rFont val="Meiryo UI"/>
        <family val="3"/>
        <charset val="128"/>
      </rPr>
      <t>年</t>
    </r>
    <r>
      <rPr>
        <sz val="10"/>
        <color theme="1"/>
        <rFont val="Arial"/>
        <family val="2"/>
      </rPr>
      <t>8</t>
    </r>
    <r>
      <rPr>
        <sz val="10"/>
        <color theme="1"/>
        <rFont val="Meiryo UI"/>
        <family val="3"/>
        <charset val="128"/>
      </rPr>
      <t>月期</t>
    </r>
  </si>
  <si>
    <r>
      <rPr>
        <sz val="10"/>
        <color theme="1"/>
        <rFont val="Meiryo UI"/>
        <family val="3"/>
        <charset val="128"/>
      </rPr>
      <t>コジマ</t>
    </r>
  </si>
  <si>
    <r>
      <t>2019</t>
    </r>
    <r>
      <rPr>
        <sz val="10"/>
        <color theme="1"/>
        <rFont val="Meiryo UI"/>
        <family val="3"/>
        <charset val="128"/>
      </rPr>
      <t>年</t>
    </r>
    <r>
      <rPr>
        <sz val="10"/>
        <color theme="1"/>
        <rFont val="Arial"/>
        <family val="2"/>
      </rPr>
      <t>8</t>
    </r>
    <r>
      <rPr>
        <sz val="10"/>
        <color theme="1"/>
        <rFont val="Meiryo UI"/>
        <family val="3"/>
        <charset val="128"/>
      </rPr>
      <t>月期</t>
    </r>
  </si>
  <si>
    <r>
      <t xml:space="preserve"> 2019</t>
    </r>
    <r>
      <rPr>
        <sz val="10"/>
        <color theme="1"/>
        <rFont val="Meiryo UI"/>
        <family val="3"/>
        <charset val="128"/>
      </rPr>
      <t>年</t>
    </r>
    <r>
      <rPr>
        <sz val="10"/>
        <color theme="1"/>
        <rFont val="Arial"/>
        <family val="2"/>
      </rPr>
      <t>3</t>
    </r>
    <r>
      <rPr>
        <sz val="10"/>
        <color theme="1"/>
        <rFont val="Meiryo UI"/>
        <family val="3"/>
        <charset val="128"/>
      </rPr>
      <t>月期</t>
    </r>
  </si>
  <si>
    <r>
      <rPr>
        <sz val="10"/>
        <color theme="1"/>
        <rFont val="Meiryo UI"/>
        <family val="3"/>
        <charset val="128"/>
      </rPr>
      <t>ヴィレッジヴァンガードコーポレーション</t>
    </r>
  </si>
  <si>
    <r>
      <t xml:space="preserve"> 2019</t>
    </r>
    <r>
      <rPr>
        <sz val="10"/>
        <color theme="1"/>
        <rFont val="Meiryo UI"/>
        <family val="3"/>
        <charset val="128"/>
      </rPr>
      <t>年</t>
    </r>
    <r>
      <rPr>
        <sz val="10"/>
        <color theme="1"/>
        <rFont val="Arial"/>
        <family val="2"/>
      </rPr>
      <t>5</t>
    </r>
    <r>
      <rPr>
        <sz val="10"/>
        <color theme="1"/>
        <rFont val="Meiryo UI"/>
        <family val="3"/>
        <charset val="128"/>
      </rPr>
      <t>月期</t>
    </r>
  </si>
  <si>
    <r>
      <t xml:space="preserve"> 2020</t>
    </r>
    <r>
      <rPr>
        <sz val="10"/>
        <color theme="1"/>
        <rFont val="Meiryo UI"/>
        <family val="3"/>
        <charset val="128"/>
      </rPr>
      <t>年</t>
    </r>
    <r>
      <rPr>
        <sz val="10"/>
        <color theme="1"/>
        <rFont val="Arial"/>
        <family val="2"/>
      </rPr>
      <t>2</t>
    </r>
    <r>
      <rPr>
        <sz val="10"/>
        <color theme="1"/>
        <rFont val="Meiryo UI"/>
        <family val="3"/>
        <charset val="128"/>
      </rPr>
      <t>月期</t>
    </r>
  </si>
  <si>
    <r>
      <rPr>
        <sz val="10"/>
        <color theme="1"/>
        <rFont val="Meiryo UI"/>
        <family val="3"/>
        <charset val="128"/>
      </rPr>
      <t>ＤＣＭホールディングス</t>
    </r>
  </si>
  <si>
    <r>
      <rPr>
        <sz val="10"/>
        <color theme="1"/>
        <rFont val="Meiryo UI"/>
        <family val="3"/>
        <charset val="128"/>
      </rPr>
      <t>吉野家ホールディングス</t>
    </r>
  </si>
  <si>
    <r>
      <t xml:space="preserve"> 2019</t>
    </r>
    <r>
      <rPr>
        <sz val="10"/>
        <color theme="1"/>
        <rFont val="Meiryo UI"/>
        <family val="3"/>
        <charset val="128"/>
      </rPr>
      <t>年</t>
    </r>
    <r>
      <rPr>
        <sz val="10"/>
        <color theme="1"/>
        <rFont val="Arial"/>
        <family val="2"/>
      </rPr>
      <t>12</t>
    </r>
    <r>
      <rPr>
        <sz val="10"/>
        <color theme="1"/>
        <rFont val="Meiryo UI"/>
        <family val="3"/>
        <charset val="128"/>
      </rPr>
      <t>月期</t>
    </r>
  </si>
  <si>
    <r>
      <rPr>
        <sz val="10"/>
        <color theme="1"/>
        <rFont val="Meiryo UI"/>
        <family val="3"/>
        <charset val="128"/>
      </rPr>
      <t>タキヒヨー</t>
    </r>
  </si>
  <si>
    <r>
      <rPr>
        <sz val="10"/>
        <color theme="1"/>
        <rFont val="Meiryo UI"/>
        <family val="3"/>
        <charset val="128"/>
      </rPr>
      <t>すかいらーくホールディングス</t>
    </r>
  </si>
  <si>
    <r>
      <rPr>
        <sz val="10"/>
        <color theme="1"/>
        <rFont val="Meiryo UI"/>
        <family val="3"/>
        <charset val="128"/>
      </rPr>
      <t>高島屋</t>
    </r>
  </si>
  <si>
    <r>
      <rPr>
        <sz val="10"/>
        <color theme="1"/>
        <rFont val="Meiryo UI"/>
        <family val="3"/>
        <charset val="128"/>
      </rPr>
      <t>東急不動産ホールディングス</t>
    </r>
  </si>
  <si>
    <r>
      <rPr>
        <sz val="10"/>
        <color theme="1"/>
        <rFont val="Meiryo UI"/>
        <family val="3"/>
        <charset val="128"/>
      </rPr>
      <t>ヒューリック</t>
    </r>
  </si>
  <si>
    <r>
      <rPr>
        <sz val="10"/>
        <color theme="1"/>
        <rFont val="Meiryo UI"/>
        <family val="3"/>
        <charset val="128"/>
      </rPr>
      <t>インテージホールディングス</t>
    </r>
  </si>
  <si>
    <r>
      <rPr>
        <sz val="10"/>
        <color theme="1"/>
        <rFont val="Meiryo UI"/>
        <family val="3"/>
        <charset val="128"/>
      </rPr>
      <t>テンポスホールディングス</t>
    </r>
  </si>
  <si>
    <r>
      <t xml:space="preserve"> 2019</t>
    </r>
    <r>
      <rPr>
        <sz val="10"/>
        <color theme="1"/>
        <rFont val="Meiryo UI"/>
        <family val="3"/>
        <charset val="128"/>
      </rPr>
      <t>年</t>
    </r>
    <r>
      <rPr>
        <sz val="10"/>
        <color theme="1"/>
        <rFont val="Arial"/>
        <family val="2"/>
      </rPr>
      <t>4</t>
    </r>
    <r>
      <rPr>
        <sz val="10"/>
        <color theme="1"/>
        <rFont val="Meiryo UI"/>
        <family val="3"/>
        <charset val="128"/>
      </rPr>
      <t>月期</t>
    </r>
  </si>
  <si>
    <r>
      <rPr>
        <sz val="10"/>
        <color theme="1"/>
        <rFont val="Meiryo UI"/>
        <family val="3"/>
        <charset val="128"/>
      </rPr>
      <t>サニーサイドアップグループ</t>
    </r>
  </si>
  <si>
    <r>
      <t xml:space="preserve"> 2019</t>
    </r>
    <r>
      <rPr>
        <sz val="10"/>
        <color theme="1"/>
        <rFont val="Meiryo UI"/>
        <family val="3"/>
        <charset val="128"/>
      </rPr>
      <t>年</t>
    </r>
    <r>
      <rPr>
        <sz val="10"/>
        <color theme="1"/>
        <rFont val="Arial"/>
        <family val="2"/>
      </rPr>
      <t>6</t>
    </r>
    <r>
      <rPr>
        <sz val="10"/>
        <color theme="1"/>
        <rFont val="Meiryo UI"/>
        <family val="3"/>
        <charset val="128"/>
      </rPr>
      <t>月期</t>
    </r>
  </si>
  <si>
    <r>
      <rPr>
        <sz val="10"/>
        <color theme="1"/>
        <rFont val="Meiryo UI"/>
        <family val="3"/>
        <charset val="128"/>
      </rPr>
      <t>第四北越フィナンシャルグループ</t>
    </r>
  </si>
  <si>
    <r>
      <rPr>
        <sz val="10"/>
        <color theme="1"/>
        <rFont val="Meiryo UI"/>
        <family val="3"/>
        <charset val="128"/>
      </rPr>
      <t>ポーラ・オルビスホールディングス</t>
    </r>
  </si>
  <si>
    <r>
      <rPr>
        <sz val="10"/>
        <color theme="1"/>
        <rFont val="Meiryo UI"/>
        <family val="3"/>
        <charset val="128"/>
      </rPr>
      <t>味の素</t>
    </r>
  </si>
  <si>
    <r>
      <rPr>
        <sz val="10"/>
        <color theme="1"/>
        <rFont val="Meiryo UI"/>
        <family val="3"/>
        <charset val="128"/>
      </rPr>
      <t>ライオン</t>
    </r>
  </si>
  <si>
    <r>
      <rPr>
        <sz val="10"/>
        <color theme="1"/>
        <rFont val="Meiryo UI"/>
        <family val="3"/>
        <charset val="128"/>
      </rPr>
      <t>アジュバンコスメジャパン</t>
    </r>
  </si>
  <si>
    <r>
      <rPr>
        <sz val="10"/>
        <color theme="1"/>
        <rFont val="Meiryo UI"/>
        <family val="3"/>
        <charset val="128"/>
      </rPr>
      <t>ダイドーグループホールディングス</t>
    </r>
  </si>
  <si>
    <r>
      <t xml:space="preserve"> 2020</t>
    </r>
    <r>
      <rPr>
        <sz val="10"/>
        <color theme="1"/>
        <rFont val="Meiryo UI"/>
        <family val="3"/>
        <charset val="128"/>
      </rPr>
      <t>年</t>
    </r>
    <r>
      <rPr>
        <sz val="10"/>
        <color theme="1"/>
        <rFont val="Arial"/>
        <family val="2"/>
      </rPr>
      <t>1</t>
    </r>
    <r>
      <rPr>
        <sz val="10"/>
        <color theme="1"/>
        <rFont val="Meiryo UI"/>
        <family val="3"/>
        <charset val="128"/>
      </rPr>
      <t>月期</t>
    </r>
  </si>
  <si>
    <r>
      <rPr>
        <sz val="10"/>
        <color theme="1"/>
        <rFont val="Meiryo UI"/>
        <family val="3"/>
        <charset val="128"/>
      </rPr>
      <t>ＫＤＤＩ</t>
    </r>
  </si>
  <si>
    <r>
      <rPr>
        <sz val="10"/>
        <color theme="1"/>
        <rFont val="Meiryo UI"/>
        <family val="3"/>
        <charset val="128"/>
      </rPr>
      <t>フコク</t>
    </r>
  </si>
  <si>
    <r>
      <rPr>
        <sz val="10"/>
        <color theme="1"/>
        <rFont val="Meiryo UI"/>
        <family val="3"/>
        <charset val="128"/>
      </rPr>
      <t>ライドオンエクスプレスホールディングス</t>
    </r>
  </si>
  <si>
    <r>
      <rPr>
        <sz val="10"/>
        <color theme="1"/>
        <rFont val="Meiryo UI"/>
        <family val="3"/>
        <charset val="128"/>
      </rPr>
      <t>バリューＨＲ</t>
    </r>
  </si>
  <si>
    <r>
      <rPr>
        <sz val="10"/>
        <color theme="1"/>
        <rFont val="Meiryo UI"/>
        <family val="3"/>
        <charset val="128"/>
      </rPr>
      <t>フォーシーズホールディングス</t>
    </r>
  </si>
  <si>
    <r>
      <t xml:space="preserve"> 2019</t>
    </r>
    <r>
      <rPr>
        <sz val="10"/>
        <color theme="1"/>
        <rFont val="Meiryo UI"/>
        <family val="3"/>
        <charset val="128"/>
      </rPr>
      <t>年</t>
    </r>
    <r>
      <rPr>
        <sz val="10"/>
        <color theme="1"/>
        <rFont val="Arial"/>
        <family val="2"/>
      </rPr>
      <t>9</t>
    </r>
    <r>
      <rPr>
        <sz val="10"/>
        <color theme="1"/>
        <rFont val="Meiryo UI"/>
        <family val="3"/>
        <charset val="128"/>
      </rPr>
      <t>月期</t>
    </r>
  </si>
  <si>
    <r>
      <rPr>
        <sz val="10"/>
        <color theme="1"/>
        <rFont val="Meiryo UI"/>
        <family val="3"/>
        <charset val="128"/>
      </rPr>
      <t>三東工業社</t>
    </r>
  </si>
  <si>
    <r>
      <t>2019</t>
    </r>
    <r>
      <rPr>
        <sz val="10"/>
        <color theme="1"/>
        <rFont val="Meiryo UI"/>
        <family val="3"/>
        <charset val="128"/>
      </rPr>
      <t>年</t>
    </r>
    <r>
      <rPr>
        <sz val="10"/>
        <color theme="1"/>
        <rFont val="Arial"/>
        <family val="2"/>
      </rPr>
      <t>6</t>
    </r>
    <r>
      <rPr>
        <sz val="10"/>
        <color theme="1"/>
        <rFont val="Meiryo UI"/>
        <family val="3"/>
        <charset val="128"/>
      </rPr>
      <t>月期</t>
    </r>
  </si>
  <si>
    <r>
      <rPr>
        <sz val="10"/>
        <color theme="1"/>
        <rFont val="Meiryo UI"/>
        <family val="3"/>
        <charset val="128"/>
      </rPr>
      <t>ヤマウラ</t>
    </r>
  </si>
  <si>
    <r>
      <rPr>
        <sz val="10"/>
        <color theme="1"/>
        <rFont val="Meiryo UI"/>
        <family val="3"/>
        <charset val="128"/>
      </rPr>
      <t>ヒロセ通商</t>
    </r>
  </si>
  <si>
    <r>
      <rPr>
        <sz val="10"/>
        <color theme="1"/>
        <rFont val="Meiryo UI"/>
        <family val="3"/>
        <charset val="128"/>
      </rPr>
      <t>アマナ</t>
    </r>
  </si>
  <si>
    <r>
      <rPr>
        <sz val="10"/>
        <color theme="1"/>
        <rFont val="Meiryo UI"/>
        <family val="3"/>
        <charset val="128"/>
      </rPr>
      <t>Ｃａｓａ</t>
    </r>
  </si>
  <si>
    <r>
      <rPr>
        <sz val="10"/>
        <color theme="1"/>
        <rFont val="Meiryo UI"/>
        <family val="3"/>
        <charset val="128"/>
      </rPr>
      <t>アマガサ</t>
    </r>
  </si>
  <si>
    <r>
      <rPr>
        <sz val="10"/>
        <color theme="1"/>
        <rFont val="Meiryo UI"/>
        <family val="3"/>
        <charset val="128"/>
      </rPr>
      <t>サガミホールディングス</t>
    </r>
  </si>
  <si>
    <r>
      <rPr>
        <sz val="10"/>
        <color theme="1"/>
        <rFont val="Meiryo UI"/>
        <family val="3"/>
        <charset val="128"/>
      </rPr>
      <t>ジー・テイスト</t>
    </r>
  </si>
  <si>
    <t>https://www.balnibarbi.com/company/ir/shareholders/</t>
    <phoneticPr fontId="2"/>
  </si>
  <si>
    <r>
      <rPr>
        <sz val="10"/>
        <color theme="1"/>
        <rFont val="Meiryo UI"/>
        <family val="3"/>
        <charset val="128"/>
      </rPr>
      <t>バルニバービ</t>
    </r>
    <phoneticPr fontId="2"/>
  </si>
  <si>
    <r>
      <t>1</t>
    </r>
    <r>
      <rPr>
        <sz val="10"/>
        <color theme="1"/>
        <rFont val="Meiryo UI"/>
        <family val="3"/>
        <charset val="128"/>
      </rPr>
      <t>月</t>
    </r>
    <r>
      <rPr>
        <sz val="10"/>
        <color theme="1"/>
        <rFont val="Arial"/>
        <family val="2"/>
      </rPr>
      <t xml:space="preserve"> 7</t>
    </r>
    <r>
      <rPr>
        <sz val="10"/>
        <color theme="1"/>
        <rFont val="Meiryo UI"/>
        <family val="3"/>
        <charset val="128"/>
      </rPr>
      <t>月</t>
    </r>
    <phoneticPr fontId="2"/>
  </si>
  <si>
    <r>
      <rPr>
        <sz val="10"/>
        <color theme="1"/>
        <rFont val="Meiryo UI"/>
        <family val="3"/>
        <charset val="128"/>
      </rPr>
      <t>食事券（保有株数に応じてアップ）</t>
    </r>
    <rPh sb="0" eb="3">
      <t>ショクジケン</t>
    </rPh>
    <rPh sb="4" eb="8">
      <t>ホユウカブスウ</t>
    </rPh>
    <rPh sb="9" eb="10">
      <t>オウ</t>
    </rPh>
    <phoneticPr fontId="2"/>
  </si>
  <si>
    <r>
      <t>2019</t>
    </r>
    <r>
      <rPr>
        <sz val="10"/>
        <color theme="1"/>
        <rFont val="Meiryo UI"/>
        <family val="3"/>
        <charset val="128"/>
      </rPr>
      <t>年</t>
    </r>
    <r>
      <rPr>
        <sz val="10"/>
        <color theme="1"/>
        <rFont val="Arial"/>
        <family val="2"/>
      </rPr>
      <t>7</t>
    </r>
    <r>
      <rPr>
        <sz val="10"/>
        <color theme="1"/>
        <rFont val="Meiryo UI"/>
        <family val="3"/>
        <charset val="128"/>
      </rPr>
      <t>月期</t>
    </r>
  </si>
  <si>
    <t>5月</t>
    <rPh sb="1" eb="2">
      <t>ガツ</t>
    </rPh>
    <phoneticPr fontId="2"/>
  </si>
  <si>
    <t>https://jp.weathernews.com/irinfo/stock</t>
    <phoneticPr fontId="2"/>
  </si>
  <si>
    <r>
      <rPr>
        <sz val="10"/>
        <color theme="1"/>
        <rFont val="Meiryo UI"/>
        <family val="3"/>
        <charset val="128"/>
      </rPr>
      <t>ウェザーニューズ</t>
    </r>
  </si>
  <si>
    <r>
      <t>5</t>
    </r>
    <r>
      <rPr>
        <sz val="10"/>
        <color theme="1"/>
        <rFont val="Meiryo UI"/>
        <family val="3"/>
        <charset val="128"/>
      </rPr>
      <t>月</t>
    </r>
    <r>
      <rPr>
        <sz val="10"/>
        <color theme="1"/>
        <rFont val="Arial"/>
        <family val="2"/>
      </rPr>
      <t> 11</t>
    </r>
    <r>
      <rPr>
        <sz val="10"/>
        <color theme="1"/>
        <rFont val="Meiryo UI"/>
        <family val="3"/>
        <charset val="128"/>
      </rPr>
      <t>月</t>
    </r>
  </si>
  <si>
    <r>
      <rPr>
        <sz val="10"/>
        <color theme="1"/>
        <rFont val="Meiryo UI"/>
        <family val="3"/>
        <charset val="128"/>
      </rPr>
      <t>自社有料サービスの無料利用権</t>
    </r>
  </si>
  <si>
    <r>
      <t>(</t>
    </r>
    <r>
      <rPr>
        <sz val="10"/>
        <color theme="1"/>
        <rFont val="Meiryo UI"/>
        <family val="3"/>
        <charset val="128"/>
      </rPr>
      <t>株</t>
    </r>
    <r>
      <rPr>
        <sz val="10"/>
        <color theme="1"/>
        <rFont val="Arial"/>
        <family val="2"/>
      </rPr>
      <t>)</t>
    </r>
    <r>
      <rPr>
        <sz val="10"/>
        <color theme="1"/>
        <rFont val="Meiryo UI"/>
        <family val="3"/>
        <charset val="128"/>
      </rPr>
      <t>ウェザーニューズ</t>
    </r>
  </si>
  <si>
    <r>
      <rPr>
        <sz val="10"/>
        <color theme="1"/>
        <rFont val="ＭＳ Ｐゴシック"/>
        <family val="2"/>
        <charset val="128"/>
      </rPr>
      <t>株価</t>
    </r>
    <rPh sb="0" eb="2">
      <t>カブカ</t>
    </rPh>
    <phoneticPr fontId="2"/>
  </si>
  <si>
    <r>
      <rPr>
        <b/>
        <sz val="10"/>
        <color theme="1"/>
        <rFont val="ＭＳ Ｐゴシック"/>
        <family val="2"/>
        <charset val="128"/>
      </rPr>
      <t>投資額</t>
    </r>
    <rPh sb="0" eb="2">
      <t>トウシ</t>
    </rPh>
    <rPh sb="2" eb="3">
      <t>ガク</t>
    </rPh>
    <phoneticPr fontId="2"/>
  </si>
  <si>
    <t>2019年5月期</t>
  </si>
  <si>
    <r>
      <rPr>
        <sz val="10"/>
        <color theme="1"/>
        <rFont val="Meiryo UI"/>
        <family val="3"/>
        <charset val="128"/>
      </rPr>
      <t>・</t>
    </r>
    <r>
      <rPr>
        <sz val="10"/>
        <color theme="1"/>
        <rFont val="Arial"/>
        <family val="2"/>
      </rPr>
      <t>100</t>
    </r>
    <r>
      <rPr>
        <sz val="10"/>
        <color theme="1"/>
        <rFont val="Meiryo UI"/>
        <family val="3"/>
        <charset val="128"/>
      </rPr>
      <t>株　</t>
    </r>
    <r>
      <rPr>
        <sz val="10"/>
        <color theme="1"/>
        <rFont val="Arial"/>
        <family val="2"/>
      </rPr>
      <t>1500</t>
    </r>
    <r>
      <rPr>
        <sz val="10"/>
        <color theme="1"/>
        <rFont val="Meiryo UI"/>
        <family val="3"/>
        <charset val="128"/>
      </rPr>
      <t>クオカード</t>
    </r>
    <r>
      <rPr>
        <sz val="10"/>
        <color theme="1"/>
        <rFont val="Arial"/>
        <family val="3"/>
      </rPr>
      <t xml:space="preserve">
</t>
    </r>
    <r>
      <rPr>
        <sz val="10"/>
        <color theme="1"/>
        <rFont val="Meiryo UI"/>
        <family val="3"/>
        <charset val="128"/>
      </rPr>
      <t>・</t>
    </r>
    <r>
      <rPr>
        <sz val="10"/>
        <color theme="1"/>
        <rFont val="Arial"/>
        <family val="2"/>
      </rPr>
      <t>1000</t>
    </r>
    <r>
      <rPr>
        <sz val="10"/>
        <color theme="1"/>
        <rFont val="Meiryo UI"/>
        <family val="3"/>
        <charset val="128"/>
      </rPr>
      <t>株　</t>
    </r>
    <r>
      <rPr>
        <sz val="10"/>
        <color theme="1"/>
        <rFont val="Arial"/>
        <family val="2"/>
      </rPr>
      <t>3000</t>
    </r>
    <r>
      <rPr>
        <sz val="10"/>
        <color theme="1"/>
        <rFont val="Meiryo UI"/>
        <family val="3"/>
        <charset val="128"/>
      </rPr>
      <t>クオカード</t>
    </r>
    <r>
      <rPr>
        <sz val="10"/>
        <color theme="1"/>
        <rFont val="Arial"/>
        <family val="3"/>
      </rPr>
      <t xml:space="preserve">
</t>
    </r>
    <r>
      <rPr>
        <sz val="10"/>
        <color theme="1"/>
        <rFont val="Meiryo UI"/>
        <family val="3"/>
        <charset val="128"/>
      </rPr>
      <t>※</t>
    </r>
    <r>
      <rPr>
        <sz val="10"/>
        <color theme="1"/>
        <rFont val="Arial"/>
        <family val="2"/>
      </rPr>
      <t>1</t>
    </r>
    <r>
      <rPr>
        <sz val="10"/>
        <color theme="1"/>
        <rFont val="Meiryo UI"/>
        <family val="3"/>
        <charset val="128"/>
      </rPr>
      <t>年継続で</t>
    </r>
    <r>
      <rPr>
        <sz val="10"/>
        <color theme="1"/>
        <rFont val="Arial"/>
        <family val="2"/>
      </rPr>
      <t>2</t>
    </r>
    <r>
      <rPr>
        <sz val="10"/>
        <color theme="1"/>
        <rFont val="ＭＳ Ｐゴシック"/>
        <family val="2"/>
        <charset val="128"/>
      </rPr>
      <t>倍</t>
    </r>
    <rPh sb="4" eb="5">
      <t>カブ</t>
    </rPh>
    <rPh sb="21" eb="22">
      <t>カブ</t>
    </rPh>
    <rPh sb="35" eb="36">
      <t>ネン</t>
    </rPh>
    <rPh sb="36" eb="38">
      <t>ケイゾク</t>
    </rPh>
    <rPh sb="40" eb="41">
      <t>バイ</t>
    </rPh>
    <phoneticPr fontId="2"/>
  </si>
  <si>
    <t>＜管理人保有銘柄＞</t>
    <rPh sb="1" eb="4">
      <t>カンリニン</t>
    </rPh>
    <rPh sb="4" eb="6">
      <t>ホユウ</t>
    </rPh>
    <rPh sb="6" eb="8">
      <t>メイガラ</t>
    </rPh>
    <phoneticPr fontId="2"/>
  </si>
  <si>
    <t>1月</t>
    <rPh sb="1" eb="2">
      <t>ガツ</t>
    </rPh>
    <phoneticPr fontId="2"/>
  </si>
  <si>
    <t>10月</t>
    <rPh sb="2" eb="3">
      <t>ガツ</t>
    </rPh>
    <phoneticPr fontId="2"/>
  </si>
  <si>
    <t>12月</t>
    <rPh sb="2" eb="3">
      <t>ガツ</t>
    </rPh>
    <phoneticPr fontId="2"/>
  </si>
  <si>
    <t>なし</t>
    <phoneticPr fontId="2"/>
  </si>
  <si>
    <t>投資候補：バルニバービ</t>
    <rPh sb="0" eb="2">
      <t>トウシ</t>
    </rPh>
    <rPh sb="2" eb="4">
      <t>コウホ</t>
    </rPh>
    <phoneticPr fontId="2"/>
  </si>
  <si>
    <t>イオンギフトカードまたはカタログギフト（保有株数に応じて金額アップ）</t>
    <rPh sb="20" eb="23">
      <t>ホユウカブ</t>
    </rPh>
    <rPh sb="23" eb="24">
      <t>スウ</t>
    </rPh>
    <rPh sb="25" eb="26">
      <t>オウ</t>
    </rPh>
    <rPh sb="28" eb="30">
      <t>キンガク</t>
    </rPh>
    <phoneticPr fontId="2"/>
  </si>
  <si>
    <t>投資候補：パーク24</t>
    <rPh sb="0" eb="2">
      <t>トウシ</t>
    </rPh>
    <rPh sb="2" eb="4">
      <t>コウホ</t>
    </rPh>
    <phoneticPr fontId="2"/>
  </si>
  <si>
    <t>投資候補：タカラカンパニー</t>
    <rPh sb="0" eb="2">
      <t>トウシ</t>
    </rPh>
    <rPh sb="2" eb="4">
      <t>コウホ</t>
    </rPh>
    <phoneticPr fontId="2"/>
  </si>
  <si>
    <t>サムティ</t>
    <phoneticPr fontId="2"/>
  </si>
  <si>
    <t>宿泊無料券</t>
    <rPh sb="0" eb="2">
      <t>シュクハク</t>
    </rPh>
    <rPh sb="2" eb="4">
      <t>ムリョウ</t>
    </rPh>
    <rPh sb="4" eb="5">
      <t>ケン</t>
    </rPh>
    <phoneticPr fontId="2"/>
  </si>
  <si>
    <t>Ｊフロント</t>
    <phoneticPr fontId="2"/>
  </si>
  <si>
    <t>フジコーポレーション</t>
  </si>
  <si>
    <t>三菱ＵＦＪニコスギフトカード</t>
  </si>
  <si>
    <r>
      <rPr>
        <sz val="10"/>
        <color theme="1"/>
        <rFont val="ＭＳ Ｐゴシック"/>
        <family val="2"/>
        <charset val="128"/>
      </rPr>
      <t>｢大丸｣・｢松坂屋｣買物優待カード（</t>
    </r>
    <r>
      <rPr>
        <sz val="10"/>
        <color theme="1"/>
        <rFont val="Arial"/>
        <family val="2"/>
      </rPr>
      <t>10%</t>
    </r>
    <r>
      <rPr>
        <sz val="10"/>
        <color theme="1"/>
        <rFont val="ＭＳ Ｐゴシック"/>
        <family val="2"/>
        <charset val="128"/>
      </rPr>
      <t>割引）</t>
    </r>
    <phoneticPr fontId="2"/>
  </si>
  <si>
    <t>5000円相当カタログ（100株）</t>
    <rPh sb="4" eb="5">
      <t>エン</t>
    </rPh>
    <rPh sb="5" eb="7">
      <t>ソウトウ</t>
    </rPh>
    <rPh sb="15" eb="16">
      <t>カブ</t>
    </rPh>
    <phoneticPr fontId="2"/>
  </si>
  <si>
    <r>
      <t xml:space="preserve"> </t>
    </r>
    <r>
      <rPr>
        <sz val="10"/>
        <color theme="1"/>
        <rFont val="ＭＳ Ｐゴシック"/>
        <family val="2"/>
        <charset val="128"/>
      </rPr>
      <t>国際帝石</t>
    </r>
    <phoneticPr fontId="2"/>
  </si>
  <si>
    <t>投資候補：すかいらーくHD</t>
    <rPh sb="0" eb="4">
      <t>トウシコウホ</t>
    </rPh>
    <phoneticPr fontId="2"/>
  </si>
  <si>
    <t>クオカード（保有株数に応じて金額アップ）</t>
    <rPh sb="6" eb="10">
      <t>ホユウカブスウ</t>
    </rPh>
    <rPh sb="11" eb="12">
      <t>オウ</t>
    </rPh>
    <rPh sb="14" eb="16">
      <t>キンガク</t>
    </rPh>
    <phoneticPr fontId="2"/>
  </si>
  <si>
    <t>投資候補：Casa</t>
    <rPh sb="0" eb="2">
      <t>トウシ</t>
    </rPh>
    <rPh sb="2" eb="4">
      <t>コウホ</t>
    </rPh>
    <phoneticPr fontId="2"/>
  </si>
  <si>
    <t>コード</t>
  </si>
  <si>
    <t>優待食事券</t>
    <phoneticPr fontId="2"/>
  </si>
  <si>
    <t>アークランドサービス</t>
    <phoneticPr fontId="2"/>
  </si>
  <si>
    <t>食事優待券</t>
    <phoneticPr fontId="2"/>
  </si>
  <si>
    <t>JIA</t>
    <phoneticPr fontId="2"/>
  </si>
  <si>
    <t>①貰ってよかった
②買わなければよかった</t>
    <rPh sb="1" eb="2">
      <t>モラ</t>
    </rPh>
    <rPh sb="10" eb="11">
      <t>カ</t>
    </rPh>
    <phoneticPr fontId="2"/>
  </si>
  <si>
    <t>①</t>
  </si>
  <si>
    <t>①</t>
    <phoneticPr fontId="2"/>
  </si>
  <si>
    <t>②</t>
  </si>
  <si>
    <t>②</t>
    <phoneticPr fontId="2"/>
  </si>
  <si>
    <t>芙蓉総合リース</t>
  </si>
  <si>
    <t>権利日</t>
    <rPh sb="0" eb="2">
      <t>ケンリ</t>
    </rPh>
    <rPh sb="2" eb="3">
      <t>ビ</t>
    </rPh>
    <phoneticPr fontId="2"/>
  </si>
  <si>
    <t>システム情報</t>
  </si>
  <si>
    <t>システム情報</t>
    <phoneticPr fontId="2"/>
  </si>
  <si>
    <t>エイチワン</t>
  </si>
  <si>
    <t>エイチワン</t>
    <phoneticPr fontId="2"/>
  </si>
  <si>
    <t>前澤化成工業</t>
  </si>
  <si>
    <t>3月</t>
  </si>
  <si>
    <t>9月</t>
  </si>
  <si>
    <t>2月</t>
  </si>
  <si>
    <t>4月</t>
  </si>
  <si>
    <t>5月</t>
  </si>
  <si>
    <t>6月</t>
  </si>
  <si>
    <t>7月</t>
  </si>
  <si>
    <t>8月</t>
  </si>
  <si>
    <t>10月</t>
  </si>
  <si>
    <t>11月</t>
  </si>
  <si>
    <t>12月</t>
  </si>
  <si>
    <t>ヤマウラ</t>
  </si>
  <si>
    <t>オリックス</t>
  </si>
  <si>
    <t>タカラレーベン</t>
  </si>
  <si>
    <t>コメダＨＤ</t>
  </si>
  <si>
    <t>コメダＨＤ</t>
    <phoneticPr fontId="2"/>
  </si>
  <si>
    <t>出前館</t>
  </si>
  <si>
    <t>出前館</t>
    <phoneticPr fontId="2"/>
  </si>
  <si>
    <t>日本管財</t>
  </si>
  <si>
    <t>イエローハット</t>
  </si>
  <si>
    <t>買物優待割引券、商品引換券</t>
  </si>
  <si>
    <t>買物優待割引券、商品引換券</t>
    <phoneticPr fontId="2"/>
  </si>
  <si>
    <t>ラウンドワン</t>
  </si>
  <si>
    <t>ラウンドワン</t>
    <phoneticPr fontId="2"/>
  </si>
  <si>
    <t>自社施設割引券</t>
  </si>
  <si>
    <t>自社施設割引券</t>
    <phoneticPr fontId="2"/>
  </si>
  <si>
    <t>ビックカメラ</t>
  </si>
  <si>
    <t>買物優待券</t>
  </si>
  <si>
    <t>買物優待券</t>
    <phoneticPr fontId="2"/>
  </si>
  <si>
    <t>自社優待割引券</t>
  </si>
  <si>
    <t>自社優待割引券</t>
    <phoneticPr fontId="2"/>
  </si>
  <si>
    <t>ヤマダHD</t>
  </si>
  <si>
    <t>ヤマダHD</t>
    <phoneticPr fontId="2"/>
  </si>
  <si>
    <t>ふるさと優待、株主優待カード</t>
  </si>
  <si>
    <t>ふるさと優待、株主優待カード</t>
    <phoneticPr fontId="2"/>
  </si>
  <si>
    <t>ギフト</t>
  </si>
  <si>
    <t>ギフト</t>
    <phoneticPr fontId="2"/>
  </si>
  <si>
    <t>食事優待券</t>
  </si>
  <si>
    <t>クボタ</t>
  </si>
  <si>
    <t>クボタ</t>
    <phoneticPr fontId="2"/>
  </si>
  <si>
    <t>アイ・ケイ・ケイ</t>
  </si>
  <si>
    <t>優待食事券、株主優待商品</t>
  </si>
  <si>
    <t>優待食事券、株主優待商品</t>
    <phoneticPr fontId="2"/>
  </si>
  <si>
    <t>フジ・コーポレーション</t>
  </si>
  <si>
    <t>フジ・コーポレーション</t>
    <phoneticPr fontId="2"/>
  </si>
  <si>
    <t>三菱UFJニコスギフトカード</t>
  </si>
  <si>
    <t>三菱UFJニコスギフトカード</t>
    <phoneticPr fontId="2"/>
  </si>
  <si>
    <t>パピレス</t>
  </si>
  <si>
    <t>パピレス</t>
    <phoneticPr fontId="2"/>
  </si>
  <si>
    <t>株主優待ギフトコード</t>
  </si>
  <si>
    <t>株主優待ギフトコード</t>
    <phoneticPr fontId="2"/>
  </si>
  <si>
    <t>トリドール</t>
  </si>
  <si>
    <t>トリドール</t>
    <phoneticPr fontId="2"/>
  </si>
  <si>
    <t>株主優待割引券</t>
  </si>
  <si>
    <t>株主優待割引券</t>
    <phoneticPr fontId="2"/>
  </si>
  <si>
    <t>イオン</t>
  </si>
  <si>
    <t>株主優待カード、自社グル―プ優待券</t>
  </si>
  <si>
    <t>株主優待カード、自社グル―プ優待券</t>
    <phoneticPr fontId="2"/>
  </si>
  <si>
    <t>吉野家</t>
  </si>
  <si>
    <t>吉野家</t>
    <phoneticPr fontId="2"/>
  </si>
  <si>
    <t>東京特殊電線</t>
  </si>
  <si>
    <t>東京特殊電線</t>
    <phoneticPr fontId="2"/>
  </si>
  <si>
    <t>クオカード</t>
  </si>
  <si>
    <t>夢真ホールディングス</t>
  </si>
  <si>
    <t>夢真ホールディングス</t>
    <phoneticPr fontId="2"/>
  </si>
  <si>
    <t>優待廃止</t>
    <rPh sb="0" eb="2">
      <t>ユウタイ</t>
    </rPh>
    <rPh sb="2" eb="4">
      <t>ハイシ</t>
    </rPh>
    <phoneticPr fontId="2"/>
  </si>
  <si>
    <t>マルハニチロ</t>
  </si>
  <si>
    <t>マルハニチロ</t>
    <phoneticPr fontId="2"/>
  </si>
  <si>
    <t>自社グループ製品詰合せ</t>
  </si>
  <si>
    <t>自社グループ製品詰合せ</t>
    <phoneticPr fontId="2"/>
  </si>
  <si>
    <t>エイチ・アイ・エス</t>
  </si>
  <si>
    <t>エイチ・アイ・エス</t>
    <phoneticPr fontId="2"/>
  </si>
  <si>
    <t>株主優待券、自社施設優待券</t>
  </si>
  <si>
    <t>株主優待券、自社施設優待券</t>
    <phoneticPr fontId="2"/>
  </si>
  <si>
    <t>ブロードリーフ</t>
  </si>
  <si>
    <t>ブロードリーフ</t>
    <phoneticPr fontId="2"/>
  </si>
  <si>
    <t>Visa ギフトカード</t>
  </si>
  <si>
    <t>Visa ギフトカード</t>
    <phoneticPr fontId="2"/>
  </si>
  <si>
    <t>河西工業</t>
  </si>
  <si>
    <t>河西工業</t>
    <phoneticPr fontId="2"/>
  </si>
  <si>
    <t>ＭｏｎｏｔａＲＯ</t>
  </si>
  <si>
    <t>ＭｏｎｏｔａＲＯ</t>
    <phoneticPr fontId="2"/>
  </si>
  <si>
    <t>ヤーマン</t>
  </si>
  <si>
    <t>ヤーマン</t>
    <phoneticPr fontId="2"/>
  </si>
  <si>
    <t>優待（優待最低単元の場合）</t>
    <rPh sb="0" eb="2">
      <t>ユウタイ</t>
    </rPh>
    <rPh sb="3" eb="5">
      <t>ユウタイ</t>
    </rPh>
    <rPh sb="5" eb="7">
      <t>サイテイ</t>
    </rPh>
    <rPh sb="7" eb="9">
      <t>タンゲン</t>
    </rPh>
    <rPh sb="10" eb="12">
      <t>バアイ</t>
    </rPh>
    <phoneticPr fontId="2"/>
  </si>
  <si>
    <t>堀田丸正</t>
  </si>
  <si>
    <t>堀田丸正</t>
    <phoneticPr fontId="2"/>
  </si>
  <si>
    <t>RIZAPグループ商品</t>
  </si>
  <si>
    <t>RIZAPグループ商品</t>
    <phoneticPr fontId="2"/>
  </si>
  <si>
    <t>スタジオアリス</t>
  </si>
  <si>
    <t>スタジオアリス</t>
    <phoneticPr fontId="2"/>
  </si>
  <si>
    <t>株主写真撮影券</t>
  </si>
  <si>
    <t>株主写真撮影券</t>
    <phoneticPr fontId="2"/>
  </si>
  <si>
    <t>ポーラオルビス</t>
  </si>
  <si>
    <t>株主優待ポイント</t>
  </si>
  <si>
    <t>株主優待ポイント</t>
    <phoneticPr fontId="2"/>
  </si>
  <si>
    <t>毎日コムネット</t>
  </si>
  <si>
    <t>毎日コムネット</t>
    <phoneticPr fontId="2"/>
  </si>
  <si>
    <t>会員制サービス利用権</t>
  </si>
  <si>
    <t>会員制サービス利用権</t>
    <phoneticPr fontId="2"/>
  </si>
  <si>
    <t>東京テアトル</t>
  </si>
  <si>
    <t>東京テアトル</t>
    <phoneticPr fontId="2"/>
  </si>
  <si>
    <t>映画招待券、施設優待割引証</t>
  </si>
  <si>
    <t>映画招待券、施設優待割引証</t>
    <phoneticPr fontId="2"/>
  </si>
  <si>
    <t>日本モーゲージサービス</t>
  </si>
  <si>
    <t>日本モーゲージサービス</t>
    <phoneticPr fontId="2"/>
  </si>
  <si>
    <t>クオカード、カタログギフト</t>
  </si>
  <si>
    <t>クオカード、カタログギフト</t>
    <phoneticPr fontId="2"/>
  </si>
  <si>
    <t>極楽湯</t>
  </si>
  <si>
    <t>極楽湯</t>
    <phoneticPr fontId="2"/>
  </si>
  <si>
    <t>自社無料入浴券</t>
  </si>
  <si>
    <t>自社無料入浴券</t>
    <phoneticPr fontId="2"/>
  </si>
  <si>
    <t>明光ネットワークジャパン</t>
  </si>
  <si>
    <t>明光ネットワークジャパン</t>
    <phoneticPr fontId="2"/>
  </si>
  <si>
    <t>西松屋</t>
  </si>
  <si>
    <t>西松屋</t>
    <phoneticPr fontId="2"/>
  </si>
  <si>
    <t>プリペイド式お買物カード</t>
  </si>
  <si>
    <t>プリペイド式お買物カード</t>
    <phoneticPr fontId="2"/>
  </si>
  <si>
    <t>千趣会</t>
  </si>
  <si>
    <t>千趣会</t>
    <phoneticPr fontId="2"/>
  </si>
  <si>
    <t>新潟県ブランド米</t>
  </si>
  <si>
    <t>新潟県ブランド米</t>
    <phoneticPr fontId="2"/>
  </si>
  <si>
    <t>地域特産品</t>
  </si>
  <si>
    <t>地域特産品</t>
    <phoneticPr fontId="2"/>
  </si>
  <si>
    <t>電子マネー「ＫＯＭＥＣＡ」ポイント</t>
  </si>
  <si>
    <t>電子マネー「ＫＯＭＥＣＡ」ポイント</t>
    <phoneticPr fontId="2"/>
  </si>
  <si>
    <t>自社優待券</t>
  </si>
  <si>
    <t>自社優待券</t>
    <phoneticPr fontId="2"/>
  </si>
  <si>
    <t>お米、パスタ（20年6月権利日限り）</t>
    <rPh sb="1" eb="2">
      <t>コメ</t>
    </rPh>
    <rPh sb="9" eb="10">
      <t>ネン</t>
    </rPh>
    <rPh sb="11" eb="12">
      <t>ガツ</t>
    </rPh>
    <rPh sb="12" eb="14">
      <t>ケンリ</t>
    </rPh>
    <rPh sb="14" eb="15">
      <t>ビ</t>
    </rPh>
    <rPh sb="15" eb="16">
      <t>カギ</t>
    </rPh>
    <phoneticPr fontId="2"/>
  </si>
  <si>
    <t>ＶＴHD</t>
  </si>
  <si>
    <t>ＶＴHD</t>
    <phoneticPr fontId="2"/>
  </si>
  <si>
    <t>レンタカー利用割引券、カタログギフト</t>
  </si>
  <si>
    <t>レンタカー利用割引券、カタログギフト</t>
    <phoneticPr fontId="2"/>
  </si>
  <si>
    <t>コーア商事</t>
  </si>
  <si>
    <t>コーア商事</t>
    <phoneticPr fontId="2"/>
  </si>
  <si>
    <t>中国工業</t>
  </si>
  <si>
    <t>中国工業</t>
    <phoneticPr fontId="2"/>
  </si>
  <si>
    <t>サムティ</t>
  </si>
  <si>
    <t>第一交通産業</t>
  </si>
  <si>
    <t>第一交通産業</t>
    <phoneticPr fontId="2"/>
  </si>
  <si>
    <t>株主優待タクシー利用券</t>
  </si>
  <si>
    <t>株主優待タクシー利用券</t>
    <phoneticPr fontId="2"/>
  </si>
  <si>
    <t>FJネクスト</t>
  </si>
  <si>
    <t>FJネクスト</t>
    <phoneticPr fontId="2"/>
  </si>
  <si>
    <t>リコーリース</t>
  </si>
  <si>
    <t>リコーリース</t>
    <phoneticPr fontId="2"/>
  </si>
  <si>
    <t>百貨店セレクト・自社グループ旅館宿泊割引券</t>
  </si>
  <si>
    <t>百貨店セレクト・自社グループ旅館宿泊割引券</t>
    <phoneticPr fontId="2"/>
  </si>
  <si>
    <t>ＦＩＧ</t>
  </si>
  <si>
    <t>ＦＩＧ</t>
    <phoneticPr fontId="2"/>
  </si>
  <si>
    <t>大分県産商品</t>
  </si>
  <si>
    <t>大分県産商品</t>
    <phoneticPr fontId="2"/>
  </si>
  <si>
    <t>アルペン</t>
  </si>
  <si>
    <t>アルペン</t>
    <phoneticPr fontId="2"/>
  </si>
  <si>
    <t>株主優待券</t>
  </si>
  <si>
    <t>株主優待券</t>
    <phoneticPr fontId="2"/>
  </si>
  <si>
    <t>ブルドックソース</t>
  </si>
  <si>
    <t>ブルドックソース</t>
    <phoneticPr fontId="2"/>
  </si>
  <si>
    <t>自社製品</t>
  </si>
  <si>
    <t>自社製品</t>
    <phoneticPr fontId="2"/>
  </si>
  <si>
    <t>楽天</t>
  </si>
  <si>
    <t>楽天</t>
    <phoneticPr fontId="2"/>
  </si>
  <si>
    <t>楽天キャッシュ、国内宿泊クーポン</t>
  </si>
  <si>
    <t>楽天キャッシュ、国内宿泊クーポン</t>
    <phoneticPr fontId="2"/>
  </si>
  <si>
    <t>KDDI</t>
  </si>
  <si>
    <t>カタログギフト</t>
  </si>
  <si>
    <t>カタログギフト</t>
    <phoneticPr fontId="2"/>
  </si>
  <si>
    <t>ベクトル</t>
  </si>
  <si>
    <t>ベクトル</t>
    <phoneticPr fontId="2"/>
  </si>
  <si>
    <t>プレミアム優待倶楽部ポイント</t>
  </si>
  <si>
    <t>プレミアム優待倶楽部ポイント</t>
    <phoneticPr fontId="2"/>
  </si>
  <si>
    <t>ラックランド</t>
  </si>
  <si>
    <t>地方産品、自社ECサイトクーポン</t>
  </si>
  <si>
    <t>地方産品、自社ECサイトクーポン</t>
    <phoneticPr fontId="2"/>
  </si>
  <si>
    <t>四半期</t>
    <rPh sb="0" eb="3">
      <t>シハンキ</t>
    </rPh>
    <phoneticPr fontId="2"/>
  </si>
  <si>
    <t>パイオラックス</t>
  </si>
  <si>
    <t>パイオラックス</t>
    <phoneticPr fontId="2"/>
  </si>
  <si>
    <t>グルメギフト券、クオカード</t>
  </si>
  <si>
    <t>グルメギフト券、クオカード</t>
    <phoneticPr fontId="2"/>
  </si>
  <si>
    <t>青山商事</t>
  </si>
  <si>
    <t>青山商事</t>
    <phoneticPr fontId="2"/>
  </si>
  <si>
    <t>JT</t>
  </si>
  <si>
    <t>自社グループ商品</t>
  </si>
  <si>
    <t>自社グループ商品</t>
    <phoneticPr fontId="2"/>
  </si>
  <si>
    <t>エクセディ</t>
  </si>
  <si>
    <t>エクセディ</t>
    <phoneticPr fontId="2"/>
  </si>
  <si>
    <t>株主優待カタログ</t>
  </si>
  <si>
    <t>株主優待カタログ</t>
    <phoneticPr fontId="2"/>
  </si>
  <si>
    <t>モーニングスター</t>
  </si>
  <si>
    <t>自社投資情報サービス、暗号資産</t>
  </si>
  <si>
    <t>自社投資情報サービス、暗号資産</t>
    <phoneticPr fontId="2"/>
  </si>
  <si>
    <t>ウエスコＨＤ</t>
  </si>
  <si>
    <t>ウエスコＨＤ</t>
    <phoneticPr fontId="2"/>
  </si>
  <si>
    <t>四国水族館の入場券</t>
  </si>
  <si>
    <t>四国水族館の入場券</t>
    <phoneticPr fontId="2"/>
  </si>
  <si>
    <t>エスリード</t>
  </si>
  <si>
    <t>エスリード</t>
    <phoneticPr fontId="2"/>
  </si>
  <si>
    <t>ひろぎんＨＤ</t>
  </si>
  <si>
    <t>ひろぎんＨＤ</t>
    <phoneticPr fontId="2"/>
  </si>
  <si>
    <t>地元特産品、招待券</t>
  </si>
  <si>
    <t>地元特産品、招待券</t>
    <phoneticPr fontId="2"/>
  </si>
  <si>
    <t>日本BS放送</t>
  </si>
  <si>
    <t>日本BS放送</t>
    <phoneticPr fontId="2"/>
  </si>
  <si>
    <t>自社グループ商品券</t>
  </si>
  <si>
    <t>自社グループ商品券</t>
    <phoneticPr fontId="2"/>
  </si>
  <si>
    <t>日本マクドナルド</t>
  </si>
  <si>
    <t>日本マクドナルド</t>
    <phoneticPr fontId="2"/>
  </si>
  <si>
    <t>優待食事券</t>
  </si>
  <si>
    <t>日本電信電話</t>
  </si>
  <si>
    <t>日本電信電話</t>
    <phoneticPr fontId="2"/>
  </si>
  <si>
    <t>dポイント</t>
  </si>
  <si>
    <t>dポイント</t>
    <phoneticPr fontId="2"/>
  </si>
  <si>
    <t>Ｊ．フロント</t>
  </si>
  <si>
    <t>Ｊ．フロント</t>
    <phoneticPr fontId="2"/>
  </si>
  <si>
    <t>買物優待カード、買物優待券</t>
  </si>
  <si>
    <t>買物優待カード、買物優待券</t>
    <phoneticPr fontId="2"/>
  </si>
  <si>
    <t>高島屋</t>
  </si>
  <si>
    <t>高島屋</t>
    <phoneticPr fontId="2"/>
  </si>
  <si>
    <t>株主優待カード</t>
  </si>
  <si>
    <t>株主優待カード</t>
    <phoneticPr fontId="2"/>
  </si>
  <si>
    <t>フォーシーズ</t>
  </si>
  <si>
    <t>フォーシーズ</t>
    <phoneticPr fontId="2"/>
  </si>
  <si>
    <t>不二製油Ｇ</t>
  </si>
  <si>
    <t>不二製油Ｇ</t>
    <phoneticPr fontId="2"/>
  </si>
  <si>
    <t>タカラトミー</t>
  </si>
  <si>
    <t>タカラトミー</t>
    <phoneticPr fontId="2"/>
  </si>
  <si>
    <t>自社商品・自社商品優待価格販売</t>
  </si>
  <si>
    <t>自社商品・自社商品優待価格販売</t>
    <phoneticPr fontId="2"/>
  </si>
  <si>
    <t>日本航空</t>
  </si>
  <si>
    <t>日本航空</t>
    <phoneticPr fontId="2"/>
  </si>
  <si>
    <t>航空割引券</t>
  </si>
  <si>
    <t>航空割引券</t>
    <phoneticPr fontId="2"/>
  </si>
  <si>
    <t>イデアインターナショナル</t>
  </si>
  <si>
    <t>プレミアム優待倶楽部ポイント
コンテンツ配信サービス｢U-NEXT｣</t>
    <phoneticPr fontId="2"/>
  </si>
  <si>
    <t>サンマルク</t>
  </si>
  <si>
    <t>サンマルク</t>
    <phoneticPr fontId="2"/>
  </si>
  <si>
    <t>ＦＰＧ</t>
  </si>
  <si>
    <t>ＦＰＧ</t>
    <phoneticPr fontId="2"/>
  </si>
  <si>
    <t>ＵＣギフトカード</t>
  </si>
  <si>
    <t>ＵＣギフトカード</t>
    <phoneticPr fontId="2"/>
  </si>
  <si>
    <t>ダイキョーニシカワ</t>
  </si>
  <si>
    <t>ダイキョーニシカワ</t>
    <phoneticPr fontId="2"/>
  </si>
  <si>
    <t>オイレス工業</t>
  </si>
  <si>
    <t>オイレス工業</t>
    <phoneticPr fontId="2"/>
  </si>
  <si>
    <t>N・フィールド</t>
  </si>
  <si>
    <t>N・フィールド</t>
    <phoneticPr fontId="2"/>
  </si>
  <si>
    <t>セントケアHLD</t>
  </si>
  <si>
    <t>セントケアHLD</t>
    <phoneticPr fontId="2"/>
  </si>
  <si>
    <t>リテールパートナーズ</t>
  </si>
  <si>
    <t>リテールパートナーズ</t>
    <phoneticPr fontId="2"/>
  </si>
  <si>
    <t>AGS</t>
  </si>
  <si>
    <t>AGS</t>
    <phoneticPr fontId="2"/>
  </si>
  <si>
    <t>ＶＪＡギフトカード、クオカード</t>
  </si>
  <si>
    <t>ＶＪＡギフトカード、クオカード</t>
    <phoneticPr fontId="2"/>
  </si>
  <si>
    <t>東京個別指導学院</t>
  </si>
  <si>
    <t>東京個別指導学院</t>
    <phoneticPr fontId="2"/>
  </si>
  <si>
    <t>ＭＲＫホールディングス</t>
  </si>
  <si>
    <t>ＭＲＫホールディングス</t>
    <phoneticPr fontId="2"/>
  </si>
  <si>
    <t>商品割引券、RIZAPグループ商品</t>
  </si>
  <si>
    <t>商品割引券、RIZAPグループ商品</t>
    <phoneticPr fontId="2"/>
  </si>
  <si>
    <t>アークス</t>
  </si>
  <si>
    <t>アークス</t>
    <phoneticPr fontId="2"/>
  </si>
  <si>
    <t>自社商品券、ホテル宿泊割引券</t>
  </si>
  <si>
    <t>自社商品券、ホテル宿泊割引券</t>
    <phoneticPr fontId="2"/>
  </si>
  <si>
    <t>三越伊勢丹HD</t>
  </si>
  <si>
    <t>三越伊勢丹HD</t>
    <phoneticPr fontId="2"/>
  </si>
  <si>
    <t>USEN－NEXT</t>
  </si>
  <si>
    <t>USEN－NEXT</t>
    <phoneticPr fontId="2"/>
  </si>
  <si>
    <t>ぴあ</t>
  </si>
  <si>
    <t>ぴあ</t>
    <phoneticPr fontId="2"/>
  </si>
  <si>
    <t>第一稀元素化学工業</t>
    <phoneticPr fontId="2"/>
  </si>
  <si>
    <t>ヒロセ通商</t>
  </si>
  <si>
    <t>ヒロセ通商</t>
    <phoneticPr fontId="2"/>
  </si>
  <si>
    <t>トランザクション</t>
  </si>
  <si>
    <t>トランザクション</t>
    <phoneticPr fontId="2"/>
  </si>
  <si>
    <t>株主優待商品</t>
  </si>
  <si>
    <t>株主優待商品</t>
    <phoneticPr fontId="2"/>
  </si>
  <si>
    <t>ヴィアＨＤ</t>
  </si>
  <si>
    <t>ヴィアＨＤ</t>
    <phoneticPr fontId="2"/>
  </si>
  <si>
    <t>ジー・テイスト</t>
  </si>
  <si>
    <t>ジー・テイスト</t>
    <phoneticPr fontId="2"/>
  </si>
  <si>
    <t>岡部</t>
    <rPh sb="0" eb="2">
      <t>オカベ</t>
    </rPh>
    <phoneticPr fontId="2"/>
  </si>
  <si>
    <t>自社グループ優待券、優待割引券</t>
  </si>
  <si>
    <t>自社グループ優待券、優待割引券</t>
    <phoneticPr fontId="2"/>
  </si>
  <si>
    <t>TOKAI</t>
  </si>
  <si>
    <t>TOKAI</t>
    <phoneticPr fontId="2"/>
  </si>
  <si>
    <t>クオカード、ミネラルウォーター、自社サービス</t>
  </si>
  <si>
    <t>クオカード、ミネラルウォーター、自社サービス</t>
    <phoneticPr fontId="2"/>
  </si>
  <si>
    <t>大戸屋ＨＤ</t>
  </si>
  <si>
    <t>大戸屋ＨＤ</t>
    <phoneticPr fontId="2"/>
  </si>
  <si>
    <t>優待食事券、お米</t>
  </si>
  <si>
    <t>優待食事券、お米</t>
    <phoneticPr fontId="2"/>
  </si>
  <si>
    <t>☆</t>
  </si>
  <si>
    <t>☆</t>
    <phoneticPr fontId="2"/>
  </si>
  <si>
    <t>東京センチュリー</t>
  </si>
  <si>
    <t>東京センチュリー</t>
    <phoneticPr fontId="2"/>
  </si>
  <si>
    <t>クオカード、レンタカー割引券</t>
    <rPh sb="11" eb="13">
      <t>ワリビキ</t>
    </rPh>
    <rPh sb="13" eb="14">
      <t>ケン</t>
    </rPh>
    <phoneticPr fontId="2"/>
  </si>
  <si>
    <t>イオンモール</t>
  </si>
  <si>
    <t>ＮＥＣキャピタルソリューション</t>
  </si>
  <si>
    <t>ＮＥＣキャピタルソリューション</t>
    <phoneticPr fontId="2"/>
  </si>
  <si>
    <t>ホットランド</t>
  </si>
  <si>
    <t>ホットランド</t>
    <phoneticPr fontId="2"/>
  </si>
  <si>
    <t>神戸物産</t>
  </si>
  <si>
    <t>神戸物産</t>
    <phoneticPr fontId="2"/>
  </si>
  <si>
    <t>ティーガイア</t>
  </si>
  <si>
    <t>ティーガイア</t>
    <phoneticPr fontId="2"/>
  </si>
  <si>
    <t>ナフコ</t>
  </si>
  <si>
    <t>ナフコ</t>
    <phoneticPr fontId="2"/>
  </si>
  <si>
    <t>エディオン</t>
  </si>
  <si>
    <t>エディオン</t>
    <phoneticPr fontId="2"/>
  </si>
  <si>
    <t>AOKI</t>
  </si>
  <si>
    <t>AOKI</t>
    <phoneticPr fontId="2"/>
  </si>
  <si>
    <t>買物優待割引券</t>
  </si>
  <si>
    <t>買物優待割引券</t>
    <phoneticPr fontId="2"/>
  </si>
  <si>
    <t>GMOインターネット</t>
  </si>
  <si>
    <t>GMOインターネット</t>
    <phoneticPr fontId="2"/>
  </si>
  <si>
    <t>自社グループ割引サービス</t>
  </si>
  <si>
    <t>自社グループ割引サービス</t>
    <phoneticPr fontId="2"/>
  </si>
  <si>
    <t>丸井グループ</t>
  </si>
  <si>
    <t>丸井グループ</t>
    <phoneticPr fontId="2"/>
  </si>
  <si>
    <t>株主優待カード、買物優待券、株主優待ポイント</t>
  </si>
  <si>
    <t>株主優待カード、買物優待券、株主優待ポイント</t>
    <phoneticPr fontId="2"/>
  </si>
  <si>
    <t>ビューティ花壇</t>
  </si>
  <si>
    <t>ビューティ花壇</t>
    <phoneticPr fontId="2"/>
  </si>
  <si>
    <t>商品購入割引券、花、自社オリジナルグッズ</t>
  </si>
  <si>
    <t>商品購入割引券、花、自社オリジナルグッズ</t>
    <phoneticPr fontId="2"/>
  </si>
  <si>
    <t>りらいあコミュニケーションズ</t>
  </si>
  <si>
    <t>りらいあコミュニケーションズ</t>
    <phoneticPr fontId="2"/>
  </si>
  <si>
    <t>NEW ART</t>
  </si>
  <si>
    <t>NEW ART</t>
    <phoneticPr fontId="2"/>
  </si>
  <si>
    <t>クリレスＨＤ</t>
  </si>
  <si>
    <t>クリレスＨＤ</t>
    <phoneticPr fontId="2"/>
  </si>
  <si>
    <t>2020株主優待ランキング（2020.12.29-12.31アンケート結果）</t>
    <rPh sb="4" eb="6">
      <t>カブヌシ</t>
    </rPh>
    <rPh sb="6" eb="8">
      <t>ユウタイ</t>
    </rPh>
    <rPh sb="35" eb="37">
      <t>ケッカ</t>
    </rPh>
    <phoneticPr fontId="2"/>
  </si>
  <si>
    <t>エスクリ</t>
  </si>
  <si>
    <t>エスクリ</t>
    <phoneticPr fontId="2"/>
  </si>
  <si>
    <t>食事割引券、ウェディングアイテムチケット、ギフトクーポン</t>
  </si>
  <si>
    <t>食事割引券、ウェディングアイテムチケット、ギフトクーポン</t>
    <phoneticPr fontId="2"/>
  </si>
  <si>
    <t>ビジョナリーＨＤ</t>
  </si>
  <si>
    <t>ビジョナリーＨＤ</t>
    <phoneticPr fontId="2"/>
  </si>
  <si>
    <t>ホクト</t>
  </si>
  <si>
    <t>ホクト</t>
    <phoneticPr fontId="2"/>
  </si>
  <si>
    <t>アークランドサービス</t>
  </si>
  <si>
    <t>日産自動車</t>
  </si>
  <si>
    <t>日産自動車</t>
    <phoneticPr fontId="2"/>
  </si>
  <si>
    <t>株主紹介特典制度</t>
  </si>
  <si>
    <t>株主紹介特典制度</t>
    <phoneticPr fontId="2"/>
  </si>
  <si>
    <t>宝ホールディングス</t>
  </si>
  <si>
    <t>宝ホールディングス</t>
    <phoneticPr fontId="2"/>
  </si>
  <si>
    <t>自社グループ商品詰め合わせ</t>
  </si>
  <si>
    <t>自社グループ商品詰め合わせ</t>
    <phoneticPr fontId="2"/>
  </si>
  <si>
    <t>シミックＨＤ</t>
  </si>
  <si>
    <t>シミックＨＤ</t>
    <phoneticPr fontId="2"/>
  </si>
  <si>
    <t>沖縄セルラー</t>
  </si>
  <si>
    <t>沖縄セルラー</t>
    <phoneticPr fontId="2"/>
  </si>
  <si>
    <t>プレサンス</t>
  </si>
  <si>
    <t>プレサンス</t>
    <phoneticPr fontId="2"/>
  </si>
  <si>
    <t>VJAギフトカード</t>
  </si>
  <si>
    <t>VJAギフトカード</t>
    <phoneticPr fontId="2"/>
  </si>
  <si>
    <t>南陽</t>
  </si>
  <si>
    <t>南陽</t>
    <phoneticPr fontId="2"/>
  </si>
  <si>
    <t>ユニプレス</t>
  </si>
  <si>
    <t>ユニプレス</t>
    <phoneticPr fontId="2"/>
  </si>
  <si>
    <t>三栄コーポレーション</t>
  </si>
  <si>
    <t>三栄コーポレーション</t>
    <phoneticPr fontId="2"/>
  </si>
  <si>
    <t>ＡＮＡ</t>
  </si>
  <si>
    <t>ＡＮＡ</t>
    <phoneticPr fontId="2"/>
  </si>
  <si>
    <t>株主優待航空割引･自社グループ優待券</t>
  </si>
  <si>
    <t>株主優待航空割引･自社グループ優待券</t>
    <phoneticPr fontId="2"/>
  </si>
  <si>
    <t>ベネッセ</t>
  </si>
  <si>
    <t>ベネッセ</t>
    <phoneticPr fontId="2"/>
  </si>
  <si>
    <t>国際石油開発帝石</t>
  </si>
  <si>
    <t>国際石油開発帝石</t>
    <phoneticPr fontId="2"/>
  </si>
  <si>
    <t>日本商業開発</t>
  </si>
  <si>
    <t>日本商業開発</t>
    <phoneticPr fontId="2"/>
  </si>
  <si>
    <t>ジェフグルメカード</t>
  </si>
  <si>
    <t>すかいらーく</t>
  </si>
  <si>
    <t>すかいらーく</t>
    <phoneticPr fontId="2"/>
  </si>
  <si>
    <t>サンフロンティア不動産</t>
  </si>
  <si>
    <t>サンフロンティア不動産</t>
    <phoneticPr fontId="2"/>
  </si>
  <si>
    <t>ホテル優待券</t>
    <rPh sb="3" eb="5">
      <t>ユウタイ</t>
    </rPh>
    <rPh sb="5" eb="6">
      <t>ケン</t>
    </rPh>
    <phoneticPr fontId="2"/>
  </si>
  <si>
    <t>クックパッド</t>
  </si>
  <si>
    <t>クックパッド</t>
    <phoneticPr fontId="2"/>
  </si>
  <si>
    <t>自社サイトサービス利用クーポン</t>
  </si>
  <si>
    <t>自社サイトサービス利用クーポン</t>
    <phoneticPr fontId="2"/>
  </si>
  <si>
    <t>ウィルズ</t>
  </si>
  <si>
    <t>ウィルズ</t>
    <phoneticPr fontId="2"/>
  </si>
  <si>
    <t>ゼリア新薬</t>
  </si>
  <si>
    <t>ゼリア新薬</t>
    <phoneticPr fontId="2"/>
  </si>
  <si>
    <t>非保有</t>
    <rPh sb="0" eb="1">
      <t>ヒ</t>
    </rPh>
    <rPh sb="1" eb="3">
      <t>ホユウ</t>
    </rPh>
    <phoneticPr fontId="2"/>
  </si>
  <si>
    <t>ツルハＨＤ</t>
  </si>
  <si>
    <t>ツルハＨＤ</t>
    <phoneticPr fontId="2"/>
  </si>
  <si>
    <t>自社商品券、自社商品詰合せ、株主優待カード</t>
  </si>
  <si>
    <t>自社商品券、自社商品詰合せ、株主優待カード</t>
    <phoneticPr fontId="2"/>
  </si>
  <si>
    <t>ファルコＨＤ</t>
  </si>
  <si>
    <t>ファルコＨＤ</t>
    <phoneticPr fontId="2"/>
  </si>
  <si>
    <t>ヤマハ発動機</t>
  </si>
  <si>
    <t>ヤマハ発動機</t>
    <phoneticPr fontId="2"/>
  </si>
  <si>
    <t>株主優待ポイント
【3年未満保有株主】1,000ポイント
【3年以上保有株主】2,000ポイント</t>
  </si>
  <si>
    <t>株主優待ポイント
【3年未満保有株主】1,000ポイント
【3年以上保有株主】2,000ポイント</t>
    <phoneticPr fontId="2"/>
  </si>
  <si>
    <t>ジーテクト</t>
  </si>
  <si>
    <t>ジーテクト</t>
    <phoneticPr fontId="2"/>
  </si>
  <si>
    <t>クオカード（1000円×2回）</t>
    <rPh sb="10" eb="11">
      <t>エン</t>
    </rPh>
    <rPh sb="13" eb="14">
      <t>カイ</t>
    </rPh>
    <phoneticPr fontId="2"/>
  </si>
  <si>
    <t>東海カーボン</t>
  </si>
  <si>
    <t>東海カーボン</t>
    <phoneticPr fontId="2"/>
  </si>
  <si>
    <t>菱電商事</t>
  </si>
  <si>
    <t>菱電商事</t>
    <phoneticPr fontId="2"/>
  </si>
  <si>
    <t>ヒューリック</t>
  </si>
  <si>
    <t>ヒューリック</t>
    <phoneticPr fontId="2"/>
  </si>
  <si>
    <t>ＪＲ西日本</t>
  </si>
  <si>
    <t>ＪＲ西日本</t>
    <phoneticPr fontId="2"/>
  </si>
  <si>
    <t>鉄道優待、グループ優待</t>
  </si>
  <si>
    <t>鉄道優待、グループ優待</t>
    <phoneticPr fontId="2"/>
  </si>
  <si>
    <t>キーコーヒー</t>
  </si>
  <si>
    <t>キーコーヒー</t>
    <phoneticPr fontId="2"/>
  </si>
  <si>
    <t>自社商品詰合せ</t>
  </si>
  <si>
    <t>自社商品詰合せ</t>
    <phoneticPr fontId="2"/>
  </si>
  <si>
    <t>マツキヨ</t>
  </si>
  <si>
    <t>マツキヨ</t>
    <phoneticPr fontId="2"/>
  </si>
  <si>
    <t>ゼンショー</t>
  </si>
  <si>
    <t>ゼンショー</t>
    <phoneticPr fontId="2"/>
  </si>
  <si>
    <t>くら寿司</t>
  </si>
  <si>
    <t>くら寿司</t>
    <phoneticPr fontId="2"/>
  </si>
  <si>
    <t>優待食事券 、自社商品詰合せ</t>
  </si>
  <si>
    <t>優待食事券 、自社商品詰合せ</t>
    <phoneticPr fontId="2"/>
  </si>
  <si>
    <t>コスモス薬品</t>
  </si>
  <si>
    <t>コスモス薬品</t>
    <phoneticPr fontId="2"/>
  </si>
  <si>
    <t>買物優待券、全国共通おこめ券</t>
  </si>
  <si>
    <t>買物優待券、全国共通おこめ券</t>
    <phoneticPr fontId="2"/>
  </si>
  <si>
    <t>物語コーポレーション</t>
  </si>
  <si>
    <t>物語コーポレーション</t>
    <phoneticPr fontId="2"/>
  </si>
  <si>
    <t>JINS</t>
  </si>
  <si>
    <t>JINS</t>
    <phoneticPr fontId="2"/>
  </si>
  <si>
    <t>キリンＨＤ</t>
  </si>
  <si>
    <t>キリンＨＤ</t>
    <phoneticPr fontId="2"/>
  </si>
  <si>
    <t>アサヒグループ</t>
  </si>
  <si>
    <t>アサヒグループ</t>
    <phoneticPr fontId="2"/>
  </si>
  <si>
    <t>まんだらけ</t>
  </si>
  <si>
    <t>まんだらけ</t>
    <phoneticPr fontId="2"/>
  </si>
  <si>
    <t>自社発行季刊誌</t>
  </si>
  <si>
    <t>自社発行季刊誌</t>
    <phoneticPr fontId="2"/>
  </si>
  <si>
    <t>フジオフード</t>
  </si>
  <si>
    <t>フジオフード</t>
    <phoneticPr fontId="2"/>
  </si>
  <si>
    <t>自社オリジナル商品詰合せ</t>
  </si>
  <si>
    <t>自社オリジナル商品詰合せ</t>
    <phoneticPr fontId="2"/>
  </si>
  <si>
    <t>ＳＦＰ</t>
  </si>
  <si>
    <t>ＳＦＰ</t>
    <phoneticPr fontId="2"/>
  </si>
  <si>
    <t>アマナ</t>
  </si>
  <si>
    <t>アマナ</t>
    <phoneticPr fontId="2"/>
  </si>
  <si>
    <t>北海道ブランド米
【1年未満保有株主】2kg
【1年以上保有株主】4kg
【3年以上保有株主】6kg</t>
  </si>
  <si>
    <t>北海道ブランド米
【1年未満保有株主】2kg
【1年以上保有株主】4kg
【3年以上保有株主】6kg</t>
    <phoneticPr fontId="2"/>
  </si>
  <si>
    <t>キユーピー</t>
  </si>
  <si>
    <t>キユーピー</t>
    <phoneticPr fontId="2"/>
  </si>
  <si>
    <t>自社製品詰合せ</t>
  </si>
  <si>
    <t>自社製品詰合せ</t>
    <phoneticPr fontId="2"/>
  </si>
  <si>
    <t>上新電機</t>
  </si>
  <si>
    <t>上新電機</t>
    <phoneticPr fontId="2"/>
  </si>
  <si>
    <t>サッポロ</t>
  </si>
  <si>
    <t>サッポロ</t>
    <phoneticPr fontId="2"/>
  </si>
  <si>
    <t>自社商品詰合せ、優待食事割引券</t>
  </si>
  <si>
    <t>自社商品詰合せ、優待食事割引券</t>
    <phoneticPr fontId="2"/>
  </si>
  <si>
    <t>特種東海製紙</t>
  </si>
  <si>
    <t>特種東海製紙</t>
    <phoneticPr fontId="2"/>
  </si>
  <si>
    <t>自社商品、図書カード</t>
  </si>
  <si>
    <t>自社商品、図書カード</t>
    <phoneticPr fontId="2"/>
  </si>
  <si>
    <t>大王製紙</t>
  </si>
  <si>
    <t>大王製紙</t>
    <phoneticPr fontId="2"/>
  </si>
  <si>
    <t>自社商品</t>
  </si>
  <si>
    <t>自社商品</t>
    <phoneticPr fontId="2"/>
  </si>
  <si>
    <t>日本製紙</t>
  </si>
  <si>
    <t>日本製紙</t>
    <phoneticPr fontId="2"/>
  </si>
  <si>
    <t>松風</t>
  </si>
  <si>
    <t>松風</t>
    <phoneticPr fontId="2"/>
  </si>
  <si>
    <t>株主優待券、自社商品優待価格販売</t>
  </si>
  <si>
    <t>株主優待券、自社商品優待価格販売</t>
    <phoneticPr fontId="2"/>
  </si>
  <si>
    <t>共和コーポレーション</t>
  </si>
  <si>
    <t>共和コーポレーション</t>
    <phoneticPr fontId="2"/>
  </si>
  <si>
    <t>ギフトカード、株主優待券</t>
  </si>
  <si>
    <t>ギフトカード、株主優待券</t>
    <phoneticPr fontId="2"/>
  </si>
  <si>
    <t>RIZAP</t>
  </si>
  <si>
    <t>RIZAP</t>
    <phoneticPr fontId="2"/>
  </si>
  <si>
    <t>優待品交換ポイント</t>
  </si>
  <si>
    <t>優待品交換ポイント</t>
    <phoneticPr fontId="2"/>
  </si>
  <si>
    <t>JIA</t>
  </si>
  <si>
    <t>オリジナルクオカード、新聞購読券</t>
  </si>
  <si>
    <t>オリジナルクオカード、新聞購読券</t>
    <phoneticPr fontId="2"/>
  </si>
  <si>
    <t>コシダカ</t>
  </si>
  <si>
    <t>コシダカ</t>
    <phoneticPr fontId="2"/>
  </si>
  <si>
    <t>自社グループ優待券</t>
  </si>
  <si>
    <t>自社グループ優待券</t>
    <phoneticPr fontId="2"/>
  </si>
  <si>
    <t>クロスフォー</t>
  </si>
  <si>
    <t>クロスフォー</t>
    <phoneticPr fontId="2"/>
  </si>
  <si>
    <t>キムラタン</t>
  </si>
  <si>
    <t>キムラタン</t>
    <phoneticPr fontId="2"/>
  </si>
  <si>
    <t>自社製品ライセンスキー、株主優待券</t>
  </si>
  <si>
    <t>自社製品ライセンスキー、株主優待券</t>
    <phoneticPr fontId="2"/>
  </si>
  <si>
    <t>象印マホービン</t>
  </si>
  <si>
    <t>象印マホービン</t>
    <phoneticPr fontId="2"/>
  </si>
  <si>
    <t>自社商品優待価格販売</t>
  </si>
  <si>
    <t>自社商品優待価格販売</t>
    <phoneticPr fontId="2"/>
  </si>
  <si>
    <t>西武ＨＤ</t>
  </si>
  <si>
    <t>西武ＨＤ</t>
    <phoneticPr fontId="2"/>
  </si>
  <si>
    <t>株主優待乗車証、自社施設割引券</t>
  </si>
  <si>
    <t>株主優待乗車証、自社施設割引券</t>
    <phoneticPr fontId="2"/>
  </si>
  <si>
    <t>ベルーナ</t>
  </si>
  <si>
    <t>ベルーナ</t>
    <phoneticPr fontId="2"/>
  </si>
  <si>
    <t>自社通販優待価格割引、自社取扱商品、ホテル宿泊割引券</t>
  </si>
  <si>
    <t>自社通販優待価格割引、自社取扱商品、ホテル宿泊割引券</t>
    <phoneticPr fontId="2"/>
  </si>
  <si>
    <t>ＪＰＨＤ</t>
  </si>
  <si>
    <t>ＪＰＨＤ</t>
    <phoneticPr fontId="2"/>
  </si>
  <si>
    <t>次亜塩素酸水（300ml×2本セット）</t>
  </si>
  <si>
    <t>次亜塩素酸水（300ml×2本セット）</t>
    <phoneticPr fontId="2"/>
  </si>
  <si>
    <t>サンセイランディック</t>
  </si>
  <si>
    <t>サンセイランディック</t>
    <phoneticPr fontId="2"/>
  </si>
  <si>
    <t>カタログギフト、クオカード</t>
  </si>
  <si>
    <t>カタログギフト、クオカード</t>
    <phoneticPr fontId="2"/>
  </si>
  <si>
    <t>ベルグアース</t>
  </si>
  <si>
    <t>ベルグアース</t>
    <phoneticPr fontId="2"/>
  </si>
  <si>
    <t>クオカード、茨城県産メロン等</t>
  </si>
  <si>
    <t>クオカード、茨城県産メロン等</t>
    <phoneticPr fontId="2"/>
  </si>
  <si>
    <t>電算</t>
  </si>
  <si>
    <t>電算</t>
    <phoneticPr fontId="2"/>
  </si>
  <si>
    <t>三菱ＵＦＪニコスギフトカード4000円</t>
    <rPh sb="18" eb="19">
      <t>エン</t>
    </rPh>
    <phoneticPr fontId="2"/>
  </si>
  <si>
    <t>列1</t>
  </si>
  <si>
    <t>ＭＨグループ</t>
  </si>
  <si>
    <t>ＭＨグループ</t>
    <phoneticPr fontId="2"/>
  </si>
  <si>
    <t>割引券、自社グループ商品</t>
  </si>
  <si>
    <t>割引券、自社グループ商品</t>
    <phoneticPr fontId="2"/>
  </si>
  <si>
    <t>ウェルスマネジメント</t>
  </si>
  <si>
    <t>ウェルスマネジメント</t>
    <phoneticPr fontId="2"/>
  </si>
  <si>
    <t>大塚ホールディングス</t>
  </si>
  <si>
    <t>大塚ホールディングス</t>
    <phoneticPr fontId="2"/>
  </si>
  <si>
    <t>自社グループ製品</t>
  </si>
  <si>
    <t>自社グループ製品</t>
    <phoneticPr fontId="2"/>
  </si>
  <si>
    <t>阪急阪神</t>
  </si>
  <si>
    <t>阪急阪神</t>
    <phoneticPr fontId="2"/>
  </si>
  <si>
    <t>全国保証</t>
  </si>
  <si>
    <t>全国保証</t>
    <phoneticPr fontId="2"/>
  </si>
  <si>
    <t>NSD</t>
  </si>
  <si>
    <t>株主優待ポイント
【1年未満保有株主】1,000円クオカード
【１年以上保有株主】1,500円クオカード
【３年以上保有株主】2,000ポイント</t>
  </si>
  <si>
    <t>株主優待ポイント
【1年未満保有株主】1,000円クオカード
【１年以上保有株主】1,500円クオカード
【３年以上保有株主】2,000ポイント</t>
    <phoneticPr fontId="2"/>
  </si>
  <si>
    <t>ダイドーリミテッド</t>
  </si>
  <si>
    <t>ダイドーリミテッド</t>
    <phoneticPr fontId="2"/>
  </si>
  <si>
    <t>自社取扱品、買物割引券</t>
  </si>
  <si>
    <t>自社取扱品、買物割引券</t>
    <phoneticPr fontId="2"/>
  </si>
  <si>
    <t>エステー</t>
  </si>
  <si>
    <t>エステー</t>
    <phoneticPr fontId="2"/>
  </si>
  <si>
    <t>ワッツ</t>
  </si>
  <si>
    <t>ワッツ</t>
    <phoneticPr fontId="2"/>
  </si>
  <si>
    <t>北の達人コーポレーション</t>
  </si>
  <si>
    <t>北の達人コーポレーション</t>
    <phoneticPr fontId="2"/>
  </si>
  <si>
    <t>東急不動産HD</t>
  </si>
  <si>
    <t>東急不動産HD</t>
    <phoneticPr fontId="2"/>
  </si>
  <si>
    <t>カタログギフト、自社リゾートホテル割引券等</t>
    <rPh sb="20" eb="21">
      <t>ナド</t>
    </rPh>
    <phoneticPr fontId="2"/>
  </si>
  <si>
    <t>JR九州</t>
  </si>
  <si>
    <t>JR九州</t>
    <phoneticPr fontId="2"/>
  </si>
  <si>
    <t>鉄道優待券・グループ優待券</t>
  </si>
  <si>
    <t>鉄道優待券・グループ優待券</t>
    <phoneticPr fontId="2"/>
  </si>
  <si>
    <t>ＪＡＬＵＸ</t>
  </si>
  <si>
    <t>ＪＡＬＵＸ</t>
    <phoneticPr fontId="2"/>
  </si>
  <si>
    <t>スシローＧＨ</t>
  </si>
  <si>
    <t>スシローＧＨ</t>
    <phoneticPr fontId="2"/>
  </si>
  <si>
    <t>食事優待券1,000円（年間 2,000円）</t>
    <rPh sb="0" eb="2">
      <t>ショクジ</t>
    </rPh>
    <rPh sb="2" eb="4">
      <t>ユウタイ</t>
    </rPh>
    <rPh sb="4" eb="5">
      <t>ケン</t>
    </rPh>
    <phoneticPr fontId="2"/>
  </si>
  <si>
    <t>アマガサ</t>
  </si>
  <si>
    <t>アマガサ</t>
    <phoneticPr fontId="2"/>
  </si>
  <si>
    <t>自社運営 EC サイト商品</t>
  </si>
  <si>
    <t>自社運営 EC サイト商品</t>
    <phoneticPr fontId="2"/>
  </si>
  <si>
    <t>マルシェ</t>
  </si>
  <si>
    <t>マルシェ</t>
    <phoneticPr fontId="2"/>
  </si>
  <si>
    <t>優待食事券3000円</t>
    <rPh sb="9" eb="10">
      <t>エン</t>
    </rPh>
    <phoneticPr fontId="2"/>
  </si>
  <si>
    <t>アトム</t>
  </si>
  <si>
    <t>サンリオ</t>
  </si>
  <si>
    <t>サンリオ</t>
    <phoneticPr fontId="2"/>
  </si>
  <si>
    <t>テーマパーク優待券、買物優待券</t>
  </si>
  <si>
    <t>テーマパーク優待券、買物優待券</t>
    <phoneticPr fontId="2"/>
  </si>
  <si>
    <t>サニーサイドアップ</t>
  </si>
  <si>
    <t>ビジョン</t>
  </si>
  <si>
    <t>ビジョン</t>
    <phoneticPr fontId="2"/>
  </si>
  <si>
    <t>自社サービス優待券</t>
    <rPh sb="0" eb="2">
      <t>ジシャ</t>
    </rPh>
    <rPh sb="6" eb="9">
      <t>ユウタイケン</t>
    </rPh>
    <phoneticPr fontId="2"/>
  </si>
  <si>
    <t>管理人も1票☆
（左記①②に
カウント）</t>
    <rPh sb="0" eb="3">
      <t>カンリニン</t>
    </rPh>
    <rPh sb="5" eb="6">
      <t>ヒョウ</t>
    </rPh>
    <rPh sb="9" eb="11">
      <t>サキ</t>
    </rPh>
    <phoneticPr fontId="2"/>
  </si>
  <si>
    <t>杉田エース</t>
  </si>
  <si>
    <t>杉田エース</t>
    <phoneticPr fontId="2"/>
  </si>
  <si>
    <t>ユニバーサル</t>
  </si>
  <si>
    <t>ユニバーサル</t>
    <phoneticPr fontId="2"/>
  </si>
  <si>
    <t>ギフトカード
【1年未満保有】3,000円
【1年以上保有】4,000円</t>
  </si>
  <si>
    <t>UCギフト券
9月末：500円
3月末：1,000円</t>
  </si>
  <si>
    <t>カタログギフト
【3年未満保有】1点(3,000円)
【3年以上同一株主番号にて継続保有】2点(6,000円)</t>
  </si>
  <si>
    <t>自社グループ商品券
【3年未満保有】1,000円
【3年以上保有】3,000円</t>
  </si>
  <si>
    <t>買物優待券	5,000円</t>
  </si>
  <si>
    <t>自社企画商品
【半年以上継続保有】3,000円
【3年以上継続保有】5,000円
【5年以上継続保有】7,000円</t>
  </si>
  <si>
    <t>優待食事券1,500円(年間 3,000円)</t>
  </si>
  <si>
    <t>食事優待券
6月分 2,000円
12月分 2,000円
（年間 4,000円）</t>
  </si>
  <si>
    <t>クオカード
【1年未満保有】500円
【1年以上保有】1,000円
【3年以上保有】2,000円</t>
  </si>
  <si>
    <t>ギフトカード
【1年未満保有株主】2,500円
【1年以上保有株主】5,000円</t>
  </si>
  <si>
    <t>カタログギフト
【1年以上保有株主】2,000円
【3年以上保有株主】3,000円</t>
  </si>
  <si>
    <t>クオカード
【1年未満保有株主】3,000円
【1年以上保有株主】5,000円</t>
  </si>
  <si>
    <t>クオカード
【1年以上保有株主】1,000円
【2年以上保有株主】2,000円
【3年以上保有株主】3,000円</t>
  </si>
  <si>
    <t>クオカード
【継続保有期間3年未満】1,000円
【継続保有期間3年以上】2,000円
【継続保有期間5年以上】3,000円</t>
  </si>
  <si>
    <t>クオカード2,000円</t>
  </si>
  <si>
    <t>自社商品・優待割引券
【2年未満保有】5,000円
【2年以上保有】10,000円</t>
  </si>
  <si>
    <t>オリジナルクオカード、カタログギフト
1年未満保有株主】クオカード 3,000円
【1年以上保有株主】以下より1点を選択
1.クオカード 5,000円
2.カタログギフト 5,000円</t>
  </si>
  <si>
    <t>自社キャンペーン商品10,000円</t>
  </si>
  <si>
    <t>クオカード
【3年未満保有】2,000円
【3年以上保有】3,000円</t>
  </si>
  <si>
    <t>株主優待券orJCBギフトカード
1、株主優待券 10枚(年間 20枚)
2、JCB ギフトカード 1,000円(年間 2,000円)</t>
  </si>
  <si>
    <t>株主優待カタログor図書カード
 3,000円
【2年以上保有株主】5,000円</t>
  </si>
  <si>
    <t>クオカード
【1年未満保有株主】3,000円
【1年以上保有株主】4,000円
【3年以上保有株主】5,000円</t>
  </si>
  <si>
    <t>自社商品券orカタログギフト3000円</t>
    <rPh sb="18" eb="19">
      <t>エン</t>
    </rPh>
    <phoneticPr fontId="2"/>
  </si>
  <si>
    <t>カタログギフト
【5年未満保有株主】3,000円
【5年以上保有株主】5,000円</t>
  </si>
  <si>
    <t>カタログ
【3年未満保有株主】
2,000円(年間 4,000円)
【3年以上保有株主】
3,000円(年間 6,000円)</t>
  </si>
  <si>
    <t>クオカード
【1年未満保有】1,000円
【1年以上保有】2,000円
【3年以上保有】3,000円</t>
  </si>
  <si>
    <t>日水製薬</t>
  </si>
  <si>
    <t>日水製薬</t>
    <phoneticPr fontId="2"/>
  </si>
  <si>
    <t>優待食事券2枚 1,000円</t>
    <phoneticPr fontId="2"/>
  </si>
  <si>
    <t>コード</t>
    <phoneticPr fontId="2"/>
  </si>
  <si>
    <t>北の達人コーポレーション</t>
    <rPh sb="0" eb="1">
      <t>キタ</t>
    </rPh>
    <rPh sb="2" eb="4">
      <t>タツジン</t>
    </rPh>
    <phoneticPr fontId="2"/>
  </si>
  <si>
    <t>銘柄</t>
    <rPh sb="0" eb="2">
      <t>メイガラ</t>
    </rPh>
    <phoneticPr fontId="2"/>
  </si>
  <si>
    <t>株価</t>
    <rPh sb="0" eb="2">
      <t>カブカ</t>
    </rPh>
    <phoneticPr fontId="2"/>
  </si>
  <si>
    <t>ＲＯＥ（％）</t>
    <phoneticPr fontId="2"/>
  </si>
  <si>
    <t>営業利益率（％）</t>
    <rPh sb="0" eb="2">
      <t>エイギョウ</t>
    </rPh>
    <rPh sb="2" eb="4">
      <t>リエキ</t>
    </rPh>
    <rPh sb="4" eb="5">
      <t>リツ</t>
    </rPh>
    <phoneticPr fontId="2"/>
  </si>
  <si>
    <t>優待利回り（％）</t>
    <rPh sb="0" eb="2">
      <t>ユウタイ</t>
    </rPh>
    <rPh sb="2" eb="4">
      <t>リマワ</t>
    </rPh>
    <phoneticPr fontId="2"/>
  </si>
  <si>
    <t>自己資本比率（％）</t>
    <rPh sb="0" eb="2">
      <t>ジコ</t>
    </rPh>
    <rPh sb="2" eb="4">
      <t>シホン</t>
    </rPh>
    <rPh sb="4" eb="6">
      <t>ヒリツ</t>
    </rPh>
    <phoneticPr fontId="2"/>
  </si>
  <si>
    <t>Hamee</t>
    <phoneticPr fontId="2"/>
  </si>
  <si>
    <t>ヤーマン</t>
    <phoneticPr fontId="2"/>
  </si>
  <si>
    <t>学究社</t>
    <rPh sb="0" eb="3">
      <t>ガッキュウシャ</t>
    </rPh>
    <phoneticPr fontId="2"/>
  </si>
  <si>
    <t>イントラスト</t>
    <phoneticPr fontId="2"/>
  </si>
  <si>
    <t>ジャパンマテリアル</t>
    <phoneticPr fontId="2"/>
  </si>
  <si>
    <t>Ｍ＆Ａキャピタル</t>
    <phoneticPr fontId="2"/>
  </si>
  <si>
    <t>ベネフィットジャパン</t>
    <phoneticPr fontId="2"/>
  </si>
  <si>
    <t>アドバンスクリエイト</t>
    <phoneticPr fontId="2"/>
  </si>
  <si>
    <t>全国保証</t>
    <rPh sb="0" eb="2">
      <t>ゼンコク</t>
    </rPh>
    <rPh sb="2" eb="4">
      <t>ホショウ</t>
    </rPh>
    <phoneticPr fontId="2"/>
  </si>
  <si>
    <t>エイトレッド</t>
    <phoneticPr fontId="2"/>
  </si>
  <si>
    <t>システムリサーチ</t>
    <phoneticPr fontId="2"/>
  </si>
  <si>
    <t>イー・ギャランティ</t>
    <phoneticPr fontId="2"/>
  </si>
  <si>
    <t>エレコム</t>
    <phoneticPr fontId="2"/>
  </si>
  <si>
    <t>調べてみました！！ROE17％以上、営業利益率10％以上の高収益優待銘柄は？</t>
    <rPh sb="0" eb="1">
      <t>シラ</t>
    </rPh>
    <rPh sb="15" eb="17">
      <t>イジョウ</t>
    </rPh>
    <rPh sb="18" eb="20">
      <t>エイギョウ</t>
    </rPh>
    <rPh sb="20" eb="22">
      <t>リエキ</t>
    </rPh>
    <rPh sb="22" eb="23">
      <t>リツ</t>
    </rPh>
    <rPh sb="26" eb="28">
      <t>イジョウ</t>
    </rPh>
    <rPh sb="29" eb="32">
      <t>コウシュウエキ</t>
    </rPh>
    <rPh sb="32" eb="34">
      <t>ユウタイ</t>
    </rPh>
    <rPh sb="34" eb="36">
      <t>メイガラ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</si>
</sst>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%"/>
  </numFmts>
  <fonts count="2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0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2"/>
      <charset val="128"/>
    </font>
    <font>
      <sz val="10"/>
      <color theme="1"/>
      <name val="Arial"/>
      <family val="3"/>
    </font>
    <font>
      <sz val="10"/>
      <color theme="1"/>
      <name val="Arial"/>
      <family val="2"/>
      <charset val="128"/>
    </font>
    <font>
      <sz val="10"/>
      <color theme="1"/>
      <name val="Arial"/>
      <family val="3"/>
      <charset val="128"/>
    </font>
    <font>
      <sz val="10"/>
      <color theme="1"/>
      <name val="Meiryo UI"/>
      <family val="3"/>
      <charset val="128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b/>
      <sz val="10"/>
      <color theme="1"/>
      <name val="ＭＳ Ｐゴシック"/>
      <family val="2"/>
      <charset val="128"/>
    </font>
    <font>
      <b/>
      <sz val="10"/>
      <color theme="1"/>
      <name val="Arial"/>
      <family val="2"/>
    </font>
    <font>
      <b/>
      <sz val="12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rgb="FF0F1419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</cellStyleXfs>
  <cellXfs count="68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10" fontId="0" fillId="0" borderId="0" xfId="2" applyNumberFormat="1" applyFont="1" applyAlignment="1"/>
    <xf numFmtId="0" fontId="4" fillId="0" borderId="0" xfId="0" applyFont="1"/>
    <xf numFmtId="10" fontId="4" fillId="0" borderId="0" xfId="2" applyNumberFormat="1" applyFont="1" applyAlignment="1"/>
    <xf numFmtId="176" fontId="4" fillId="0" borderId="0" xfId="1" applyNumberFormat="1" applyFont="1" applyAlignment="1"/>
    <xf numFmtId="10" fontId="4" fillId="3" borderId="2" xfId="2" applyNumberFormat="1" applyFont="1" applyFill="1" applyBorder="1" applyAlignment="1"/>
    <xf numFmtId="56" fontId="4" fillId="0" borderId="0" xfId="0" applyNumberFormat="1" applyFont="1"/>
    <xf numFmtId="0" fontId="5" fillId="2" borderId="2" xfId="0" applyFont="1" applyFill="1" applyBorder="1"/>
    <xf numFmtId="10" fontId="5" fillId="2" borderId="2" xfId="2" applyNumberFormat="1" applyFont="1" applyFill="1" applyBorder="1" applyAlignment="1"/>
    <xf numFmtId="0" fontId="5" fillId="2" borderId="3" xfId="0" applyFont="1" applyFill="1" applyBorder="1"/>
    <xf numFmtId="0" fontId="4" fillId="3" borderId="2" xfId="0" applyFont="1" applyFill="1" applyBorder="1"/>
    <xf numFmtId="176" fontId="4" fillId="3" borderId="2" xfId="1" applyNumberFormat="1" applyFont="1" applyFill="1" applyBorder="1" applyAlignment="1"/>
    <xf numFmtId="0" fontId="4" fillId="3" borderId="3" xfId="0" applyFont="1" applyFill="1" applyBorder="1"/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56" fontId="7" fillId="0" borderId="0" xfId="0" applyNumberFormat="1" applyFont="1" applyAlignment="1">
      <alignment vertical="top"/>
    </xf>
    <xf numFmtId="0" fontId="7" fillId="4" borderId="0" xfId="0" applyFont="1" applyFill="1" applyAlignment="1">
      <alignment vertical="top"/>
    </xf>
    <xf numFmtId="0" fontId="7" fillId="4" borderId="0" xfId="0" applyFont="1" applyFill="1" applyAlignment="1">
      <alignment vertical="top" wrapText="1"/>
    </xf>
    <xf numFmtId="3" fontId="7" fillId="0" borderId="0" xfId="0" applyNumberFormat="1" applyFont="1" applyAlignment="1">
      <alignment vertical="top"/>
    </xf>
    <xf numFmtId="10" fontId="7" fillId="0" borderId="0" xfId="0" applyNumberFormat="1" applyFont="1" applyAlignment="1">
      <alignment vertical="top"/>
    </xf>
    <xf numFmtId="10" fontId="7" fillId="0" borderId="0" xfId="0" applyNumberFormat="1" applyFont="1" applyAlignment="1">
      <alignment vertical="top" wrapText="1"/>
    </xf>
    <xf numFmtId="4" fontId="7" fillId="0" borderId="0" xfId="0" applyNumberFormat="1" applyFont="1" applyAlignment="1">
      <alignment vertical="top"/>
    </xf>
    <xf numFmtId="0" fontId="7" fillId="0" borderId="4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7" fillId="0" borderId="4" xfId="0" applyFont="1" applyBorder="1" applyAlignment="1">
      <alignment vertical="top" wrapText="1"/>
    </xf>
    <xf numFmtId="177" fontId="7" fillId="0" borderId="4" xfId="2" applyNumberFormat="1" applyFont="1" applyBorder="1" applyAlignment="1">
      <alignment vertical="top"/>
    </xf>
    <xf numFmtId="176" fontId="7" fillId="0" borderId="4" xfId="1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56" fontId="7" fillId="0" borderId="4" xfId="0" applyNumberFormat="1" applyFont="1" applyBorder="1" applyAlignment="1">
      <alignment vertical="top"/>
    </xf>
    <xf numFmtId="0" fontId="11" fillId="0" borderId="4" xfId="0" applyFont="1" applyBorder="1" applyAlignment="1">
      <alignment vertical="top" wrapText="1"/>
    </xf>
    <xf numFmtId="0" fontId="7" fillId="4" borderId="4" xfId="0" applyFont="1" applyFill="1" applyBorder="1" applyAlignment="1">
      <alignment vertical="top"/>
    </xf>
    <xf numFmtId="0" fontId="7" fillId="4" borderId="4" xfId="0" applyFont="1" applyFill="1" applyBorder="1" applyAlignment="1">
      <alignment vertical="top" wrapText="1"/>
    </xf>
    <xf numFmtId="0" fontId="13" fillId="0" borderId="4" xfId="3" applyFont="1" applyBorder="1" applyAlignment="1">
      <alignment vertical="top"/>
    </xf>
    <xf numFmtId="0" fontId="14" fillId="0" borderId="4" xfId="3" applyFont="1" applyBorder="1" applyAlignment="1">
      <alignment vertical="top"/>
    </xf>
    <xf numFmtId="0" fontId="14" fillId="0" borderId="4" xfId="3" applyFont="1" applyBorder="1"/>
    <xf numFmtId="38" fontId="7" fillId="0" borderId="4" xfId="1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4" xfId="0" applyFont="1" applyBorder="1" applyAlignment="1">
      <alignment vertical="top" wrapText="1"/>
    </xf>
    <xf numFmtId="38" fontId="16" fillId="0" borderId="4" xfId="1" applyFont="1" applyBorder="1" applyAlignment="1">
      <alignment vertical="top" shrinkToFit="1"/>
    </xf>
    <xf numFmtId="57" fontId="7" fillId="0" borderId="0" xfId="0" applyNumberFormat="1" applyFont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 wrapText="1"/>
    </xf>
    <xf numFmtId="0" fontId="19" fillId="0" borderId="4" xfId="0" applyFont="1" applyFill="1" applyBorder="1"/>
    <xf numFmtId="0" fontId="18" fillId="0" borderId="4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2" fillId="0" borderId="4" xfId="0" applyFont="1" applyBorder="1" applyAlignment="1">
      <alignment vertical="center"/>
    </xf>
    <xf numFmtId="38" fontId="12" fillId="0" borderId="4" xfId="1" applyFont="1" applyBorder="1" applyAlignment="1">
      <alignment vertical="center"/>
    </xf>
    <xf numFmtId="0" fontId="12" fillId="6" borderId="4" xfId="0" applyFont="1" applyFill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573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numFmt numFmtId="14" formatCode="0.00%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numFmt numFmtId="14" formatCode="0.00%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family val="3"/>
        <charset val="128"/>
        <scheme val="minor"/>
      </font>
      <numFmt numFmtId="14" formatCode="0.00%"/>
      <alignment horizontal="general" vertical="bottom" textRotation="0" wrapText="0" indent="0" justifyLastLine="0" shrinkToFit="0" readingOrder="0"/>
    </dxf>
    <dxf>
      <font>
        <b/>
        <family val="3"/>
        <charset val="128"/>
      </font>
      <numFmt numFmtId="176" formatCode="#,##0.0;[Red]\-#,##0.0"/>
    </dxf>
    <dxf>
      <font>
        <b/>
        <family val="3"/>
        <charset val="128"/>
      </font>
    </dxf>
    <dxf>
      <font>
        <b/>
        <family val="3"/>
        <charset val="128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>
                <a:solidFill>
                  <a:srgbClr val="0070C0"/>
                </a:solidFill>
              </a:rPr>
              <a:t>貰ってよかった・買ってよかった</a:t>
            </a:r>
            <a:r>
              <a:rPr lang="ja-JP" altLang="en-US"/>
              <a:t>株主優待</a:t>
            </a:r>
            <a:r>
              <a:rPr lang="en-US" altLang="ja-JP"/>
              <a:t>2020</a:t>
            </a:r>
            <a:r>
              <a:rPr lang="ja-JP" altLang="en-US"/>
              <a:t>（</a:t>
            </a:r>
            <a:r>
              <a:rPr lang="en-US" altLang="ja-JP"/>
              <a:t>TOP20</a:t>
            </a:r>
            <a:r>
              <a:rPr lang="ja-JP" altLang="en-US"/>
              <a:t>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'2020.12'!$C$259:$C$282</c:f>
              <c:strCache>
                <c:ptCount val="24"/>
                <c:pt idx="0">
                  <c:v>オリックス</c:v>
                </c:pt>
                <c:pt idx="1">
                  <c:v>イオン</c:v>
                </c:pt>
                <c:pt idx="2">
                  <c:v>KDDI</c:v>
                </c:pt>
                <c:pt idx="3">
                  <c:v>ヤマダHD</c:v>
                </c:pt>
                <c:pt idx="4">
                  <c:v>サムティ</c:v>
                </c:pt>
                <c:pt idx="5">
                  <c:v>トリドール</c:v>
                </c:pt>
                <c:pt idx="6">
                  <c:v>ビックカメラ</c:v>
                </c:pt>
                <c:pt idx="7">
                  <c:v>日本管財</c:v>
                </c:pt>
                <c:pt idx="8">
                  <c:v>出前館</c:v>
                </c:pt>
                <c:pt idx="9">
                  <c:v>JT</c:v>
                </c:pt>
                <c:pt idx="10">
                  <c:v>クボタ</c:v>
                </c:pt>
                <c:pt idx="11">
                  <c:v>日本モーゲージサービス</c:v>
                </c:pt>
                <c:pt idx="12">
                  <c:v>西松屋</c:v>
                </c:pt>
                <c:pt idx="13">
                  <c:v>タカラトミー</c:v>
                </c:pt>
                <c:pt idx="14">
                  <c:v>ラックランド</c:v>
                </c:pt>
                <c:pt idx="15">
                  <c:v>ヤマウラ</c:v>
                </c:pt>
                <c:pt idx="16">
                  <c:v>ヒューリック</c:v>
                </c:pt>
                <c:pt idx="17">
                  <c:v>ＭｏｎｏｔａＲＯ</c:v>
                </c:pt>
                <c:pt idx="18">
                  <c:v>クリレスＨＤ</c:v>
                </c:pt>
                <c:pt idx="19">
                  <c:v>コメダＨＤ</c:v>
                </c:pt>
                <c:pt idx="20">
                  <c:v>フジ・コーポレーション</c:v>
                </c:pt>
                <c:pt idx="21">
                  <c:v>FJネクスト</c:v>
                </c:pt>
                <c:pt idx="22">
                  <c:v>USEN－NEXT</c:v>
                </c:pt>
                <c:pt idx="23">
                  <c:v>吉野家</c:v>
                </c:pt>
              </c:strCache>
            </c:strRef>
          </c:cat>
          <c:val>
            <c:numRef>
              <c:f>'2020.12'!$G$259:$G$282</c:f>
              <c:numCache>
                <c:formatCode>General</c:formatCode>
                <c:ptCount val="24"/>
                <c:pt idx="0">
                  <c:v>56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8</c:v>
                </c:pt>
                <c:pt idx="5">
                  <c:v>8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7-4959-B3A0-97526E4010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95332072"/>
        <c:axId val="1095333712"/>
      </c:barChart>
      <c:catAx>
        <c:axId val="109533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95333712"/>
        <c:crosses val="autoZero"/>
        <c:auto val="1"/>
        <c:lblAlgn val="ctr"/>
        <c:lblOffset val="100"/>
        <c:noMultiLvlLbl val="0"/>
      </c:catAx>
      <c:valAx>
        <c:axId val="109533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 altLang="en-US"/>
                  <a:t>投票数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95332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>
                <a:solidFill>
                  <a:srgbClr val="FF0000"/>
                </a:solidFill>
              </a:rPr>
              <a:t>買うんじゃんなかった</a:t>
            </a:r>
            <a:r>
              <a:rPr lang="ja-JP" altLang="en-US"/>
              <a:t>株主優待</a:t>
            </a:r>
            <a:r>
              <a:rPr lang="en-US" altLang="ja-JP"/>
              <a:t>2020</a:t>
            </a:r>
            <a:r>
              <a:rPr lang="ja-JP" altLang="en-US"/>
              <a:t>（</a:t>
            </a:r>
            <a:r>
              <a:rPr lang="en-US" altLang="ja-JP"/>
              <a:t>TOP20</a:t>
            </a:r>
            <a:r>
              <a:rPr lang="ja-JP" altLang="en-US"/>
              <a:t>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'2020.12'!$C$415:$C$437</c:f>
              <c:strCache>
                <c:ptCount val="23"/>
                <c:pt idx="0">
                  <c:v>日本航空</c:v>
                </c:pt>
                <c:pt idx="1">
                  <c:v>タカラレーベン</c:v>
                </c:pt>
                <c:pt idx="2">
                  <c:v>河西工業</c:v>
                </c:pt>
                <c:pt idx="3">
                  <c:v>エイチワン</c:v>
                </c:pt>
                <c:pt idx="4">
                  <c:v>日本モーゲージサービス</c:v>
                </c:pt>
                <c:pt idx="5">
                  <c:v>日産自動車</c:v>
                </c:pt>
                <c:pt idx="6">
                  <c:v>JT</c:v>
                </c:pt>
                <c:pt idx="7">
                  <c:v>サンマルク</c:v>
                </c:pt>
                <c:pt idx="8">
                  <c:v>明光ネットワークジャパン</c:v>
                </c:pt>
                <c:pt idx="9">
                  <c:v>モーニングスター</c:v>
                </c:pt>
                <c:pt idx="10">
                  <c:v>ＦＰＧ</c:v>
                </c:pt>
                <c:pt idx="11">
                  <c:v>ＡＮＡ</c:v>
                </c:pt>
                <c:pt idx="12">
                  <c:v>サムティ</c:v>
                </c:pt>
                <c:pt idx="13">
                  <c:v>ラウンドワン</c:v>
                </c:pt>
                <c:pt idx="14">
                  <c:v>パイオラックス</c:v>
                </c:pt>
                <c:pt idx="15">
                  <c:v>日本マクドナルド</c:v>
                </c:pt>
                <c:pt idx="16">
                  <c:v>すかいらーく</c:v>
                </c:pt>
                <c:pt idx="17">
                  <c:v>ダイドーリミテッド</c:v>
                </c:pt>
                <c:pt idx="18">
                  <c:v>第一稀元素化学工業</c:v>
                </c:pt>
                <c:pt idx="19">
                  <c:v>楽天</c:v>
                </c:pt>
                <c:pt idx="20">
                  <c:v>青山商事</c:v>
                </c:pt>
                <c:pt idx="21">
                  <c:v>高島屋</c:v>
                </c:pt>
                <c:pt idx="22">
                  <c:v>第一交通産業</c:v>
                </c:pt>
              </c:strCache>
            </c:strRef>
          </c:cat>
          <c:val>
            <c:numRef>
              <c:f>'2020.12'!$G$415:$G$437</c:f>
              <c:numCache>
                <c:formatCode>General</c:formatCode>
                <c:ptCount val="23"/>
                <c:pt idx="0">
                  <c:v>16</c:v>
                </c:pt>
                <c:pt idx="1">
                  <c:v>8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D-4E1E-BF61-6B0F18ADCF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95332072"/>
        <c:axId val="1095333712"/>
      </c:barChart>
      <c:catAx>
        <c:axId val="109533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95333712"/>
        <c:crosses val="autoZero"/>
        <c:auto val="1"/>
        <c:lblAlgn val="ctr"/>
        <c:lblOffset val="100"/>
        <c:noMultiLvlLbl val="0"/>
      </c:catAx>
      <c:valAx>
        <c:axId val="109533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 altLang="en-US"/>
                  <a:t>投票数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95332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66674</xdr:colOff>
      <xdr:row>258</xdr:row>
      <xdr:rowOff>114300</xdr:rowOff>
    </xdr:from>
    <xdr:to>
      <xdr:col>19</xdr:col>
      <xdr:colOff>161925</xdr:colOff>
      <xdr:row>288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EAB3A7-273C-4E20-9940-9F74AB423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323850</xdr:colOff>
      <xdr:row>414</xdr:row>
      <xdr:rowOff>19050</xdr:rowOff>
    </xdr:from>
    <xdr:to>
      <xdr:col>19</xdr:col>
      <xdr:colOff>228600</xdr:colOff>
      <xdr:row>442</xdr:row>
      <xdr:rowOff>171450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337C74-F3F0-4C04-AD6F-6116AD417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C690A5-7CB6-4A51-A3B3-D503C09F3F75}" name="テーブル57" displayName="テーブル57" ref="B2:K69" totalsRowShown="0">
  <autoFilter ref="B2:K69" xr:uid="{A41F8211-8841-4CF1-9923-DFCD54F82957}"/>
  <tableColumns count="10">
    <tableColumn id="1" xr3:uid="{1A26696F-2F3F-4A75-BB0E-FA1743402794}" name="コード"/>
    <tableColumn id="2" xr3:uid="{93609F96-FE28-4458-96EC-07D37F332051}" name="銘柄"/>
    <tableColumn id="3" xr3:uid="{ACE9EC33-7475-49BF-A9FF-E5809FBABD26}" name="優待"/>
    <tableColumn id="4" xr3:uid="{D98F57AE-2208-4CD0-B9F7-CA71ADC0C584}" name="投票数"/>
    <tableColumn id="5" xr3:uid="{B3285E88-D8D1-421D-8CA7-458167745D43}" name="PER" dataDxfId="571"/>
    <tableColumn id="6" xr3:uid="{14C90224-C49F-4A28-B2A6-0878863DBF1A}" name="PBR" dataDxfId="570"/>
    <tableColumn id="7" xr3:uid="{7B851D8B-474D-433B-828C-F7CC265CF4DB}" name="ミックス" dataDxfId="569" dataCellStyle="桁区切り">
      <calculatedColumnFormula>テーブル57[[#This Row],[PER]]*テーブル57[[#This Row],[PBR]]</calculatedColumnFormula>
    </tableColumn>
    <tableColumn id="9" xr3:uid="{CA92C615-FC3D-4E4E-A403-81B273E9BC9A}" name="配当利回り" dataDxfId="568" dataCellStyle="パーセント"/>
    <tableColumn id="11" xr3:uid="{057AD450-59FC-4688-A0C4-5404B8EB6E04}" name="優待利回り" dataDxfId="567" dataCellStyle="パーセント"/>
    <tableColumn id="10" xr3:uid="{0C16D175-B9D8-4BF3-B434-874749493A76}" name="優待月" dataDxfId="566" dataCellStyle="パーセント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E18DA01-0862-4019-B88C-B9812867266D}" name="テーブル4" displayName="テーブル4" ref="B3:I220" totalsRowShown="0" headerRowDxfId="288" dataDxfId="286" headerRowBorderDxfId="287" tableBorderDxfId="285">
  <autoFilter ref="B3:I220" xr:uid="{705D9CE7-CE10-4D6F-AB84-CABD8A7A6548}"/>
  <tableColumns count="8">
    <tableColumn id="1" xr3:uid="{72DFF7B7-8976-4EEE-93DA-0E954EA22F7C}" name="コード" dataDxfId="284"/>
    <tableColumn id="2" xr3:uid="{DF575DEF-4B7C-4FE1-AD44-C7696E3D001B}" name="銘柄" dataDxfId="283"/>
    <tableColumn id="3" xr3:uid="{311779FB-9B27-4E5D-A4C0-4A33C09A916B}" name="権利日" dataDxfId="282"/>
    <tableColumn id="4" xr3:uid="{272FD53E-D11D-45F0-86C9-6E767E35352C}" name="列1" dataDxfId="281"/>
    <tableColumn id="5" xr3:uid="{D7184061-5F17-4BE0-AAA4-D239CF0592E6}" name="優待（優待最低単元の場合）" dataDxfId="280"/>
    <tableColumn id="6" xr3:uid="{BA8D9629-97D4-4288-9072-0F41BB4645C4}" name="投票数" dataDxfId="279"/>
    <tableColumn id="7" xr3:uid="{FD4B5457-0DBA-4D42-ABBB-585F611C14F3}" name="①貰ってよかった_x000a_②買わなければよかった" dataDxfId="278"/>
    <tableColumn id="8" xr3:uid="{4A244A2F-3E2F-468F-8921-1319512966B2}" name="管理人も1票☆_x000a_（左記①②に_x000a_カウント）" dataDxfId="277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olanddg.com/ja/investors/stock-information/dividend" TargetMode="External"/><Relationship Id="rId18" Type="http://schemas.openxmlformats.org/officeDocument/2006/relationships/hyperlink" Target="https://www.hulic.co.jp/ir/stock/compliments.html" TargetMode="External"/><Relationship Id="rId26" Type="http://schemas.openxmlformats.org/officeDocument/2006/relationships/hyperlink" Target="https://www.ocean-system.com/invest/yuutai.html" TargetMode="External"/><Relationship Id="rId39" Type="http://schemas.openxmlformats.org/officeDocument/2006/relationships/hyperlink" Target="http://www.4cs-holdings.co.jp/" TargetMode="External"/><Relationship Id="rId3" Type="http://schemas.openxmlformats.org/officeDocument/2006/relationships/hyperlink" Target="https://www.biccamera.co.jp/ir/service/index.html" TargetMode="External"/><Relationship Id="rId21" Type="http://schemas.openxmlformats.org/officeDocument/2006/relationships/hyperlink" Target="http://www.ssu.co.jp/ir/stockinfo/" TargetMode="External"/><Relationship Id="rId34" Type="http://schemas.openxmlformats.org/officeDocument/2006/relationships/hyperlink" Target="http://www.fukoku-rubber.co.jp/ir/yutai.html" TargetMode="External"/><Relationship Id="rId42" Type="http://schemas.openxmlformats.org/officeDocument/2006/relationships/hyperlink" Target="http://www.takemotokk.co.jp/" TargetMode="External"/><Relationship Id="rId47" Type="http://schemas.openxmlformats.org/officeDocument/2006/relationships/hyperlink" Target="http://www.g-taste.co.jp/company/ir/complimentary/" TargetMode="External"/><Relationship Id="rId50" Type="http://schemas.openxmlformats.org/officeDocument/2006/relationships/printerSettings" Target="../printerSettings/printerSettings2.bin"/><Relationship Id="rId7" Type="http://schemas.openxmlformats.org/officeDocument/2006/relationships/hyperlink" Target="https://www.atom-corp.co.jp/corpo/ir/stockholder.html" TargetMode="External"/><Relationship Id="rId12" Type="http://schemas.openxmlformats.org/officeDocument/2006/relationships/hyperlink" Target="https://www.edion.co.jp/ir/benefit" TargetMode="External"/><Relationship Id="rId17" Type="http://schemas.openxmlformats.org/officeDocument/2006/relationships/hyperlink" Target="https://www.tokyu-fudosan-hd.co.jp/ir/stockandbond/incentive/" TargetMode="External"/><Relationship Id="rId25" Type="http://schemas.openxmlformats.org/officeDocument/2006/relationships/hyperlink" Target="https://www.ajinomoto.co.jp/company/jp/ir/stock/stockholder.html" TargetMode="External"/><Relationship Id="rId33" Type="http://schemas.openxmlformats.org/officeDocument/2006/relationships/hyperlink" Target="https://www.kddi.com/corporate/ir/individual/stockholder/?bid=co-ir-shinki-yutai" TargetMode="External"/><Relationship Id="rId38" Type="http://schemas.openxmlformats.org/officeDocument/2006/relationships/hyperlink" Target="http://www.yamaura.co.jp/ir/shareholders/" TargetMode="External"/><Relationship Id="rId46" Type="http://schemas.openxmlformats.org/officeDocument/2006/relationships/hyperlink" Target="https://www.sagami-holdings.co.jp/ir/stockholder/" TargetMode="External"/><Relationship Id="rId2" Type="http://schemas.openxmlformats.org/officeDocument/2006/relationships/hyperlink" Target="https://www.jpx.co.jp/corporate/investor-relations/shareholders/incentives/index.html" TargetMode="External"/><Relationship Id="rId16" Type="http://schemas.openxmlformats.org/officeDocument/2006/relationships/hyperlink" Target="https://www.takashimaya.co.jp/corp/shareholder/yutai/" TargetMode="External"/><Relationship Id="rId20" Type="http://schemas.openxmlformats.org/officeDocument/2006/relationships/hyperlink" Target="http://www.tenpos.co.jp/ir/service/" TargetMode="External"/><Relationship Id="rId29" Type="http://schemas.openxmlformats.org/officeDocument/2006/relationships/hyperlink" Target="http://www.adjuvant.co.jp/corp/irInformation/stock/preferential/" TargetMode="External"/><Relationship Id="rId41" Type="http://schemas.openxmlformats.org/officeDocument/2006/relationships/hyperlink" Target="https://amana.jp/company/ir/stockholderbenefits.html" TargetMode="External"/><Relationship Id="rId1" Type="http://schemas.openxmlformats.org/officeDocument/2006/relationships/hyperlink" Target="http://www.sunday.co.jp/ir/privilege.html" TargetMode="External"/><Relationship Id="rId6" Type="http://schemas.openxmlformats.org/officeDocument/2006/relationships/hyperlink" Target="https://corp.village-v.co.jp/ir/stock_info/" TargetMode="External"/><Relationship Id="rId11" Type="http://schemas.openxmlformats.org/officeDocument/2006/relationships/hyperlink" Target="https://www.yoshinoya-holdings.com/ir/info/complimentary.html" TargetMode="External"/><Relationship Id="rId24" Type="http://schemas.openxmlformats.org/officeDocument/2006/relationships/hyperlink" Target="https://ir.po-holdings.co.jp/ja/Stock/Yutai.html" TargetMode="External"/><Relationship Id="rId32" Type="http://schemas.openxmlformats.org/officeDocument/2006/relationships/hyperlink" Target="https://www.piolax.co.jp/jp/shareholder/special-benefit/" TargetMode="External"/><Relationship Id="rId37" Type="http://schemas.openxmlformats.org/officeDocument/2006/relationships/hyperlink" Target="http://www.santo.co.jp/" TargetMode="External"/><Relationship Id="rId40" Type="http://schemas.openxmlformats.org/officeDocument/2006/relationships/hyperlink" Target="https://hirose-fx.co.jp/ir/stockholder/" TargetMode="External"/><Relationship Id="rId45" Type="http://schemas.openxmlformats.org/officeDocument/2006/relationships/hyperlink" Target="http://www.amagasa-co.com/" TargetMode="External"/><Relationship Id="rId5" Type="http://schemas.openxmlformats.org/officeDocument/2006/relationships/hyperlink" Target="https://www.yamada-denki.jp/ir/yuutai.html" TargetMode="External"/><Relationship Id="rId15" Type="http://schemas.openxmlformats.org/officeDocument/2006/relationships/hyperlink" Target="https://ir.skylark.co.jp/stock/benefit.html" TargetMode="External"/><Relationship Id="rId23" Type="http://schemas.openxmlformats.org/officeDocument/2006/relationships/hyperlink" Target="https://www.luckland.co.jp/ir/incentives.html" TargetMode="External"/><Relationship Id="rId28" Type="http://schemas.openxmlformats.org/officeDocument/2006/relationships/hyperlink" Target="https://www.lion.co.jp/ja/ir/shareholders/privilege/" TargetMode="External"/><Relationship Id="rId36" Type="http://schemas.openxmlformats.org/officeDocument/2006/relationships/hyperlink" Target="https://www.valuehr.com/ir/benefits.html" TargetMode="External"/><Relationship Id="rId49" Type="http://schemas.openxmlformats.org/officeDocument/2006/relationships/hyperlink" Target="https://jp.weathernews.com/irinfo/stock" TargetMode="External"/><Relationship Id="rId10" Type="http://schemas.openxmlformats.org/officeDocument/2006/relationships/hyperlink" Target="https://www.dcm-hldgs.co.jp/company/ir/shareholder-benefits.html" TargetMode="External"/><Relationship Id="rId19" Type="http://schemas.openxmlformats.org/officeDocument/2006/relationships/hyperlink" Target="http://www.intageholdings.co.jp/ir/investor/naruhodo/tickets" TargetMode="External"/><Relationship Id="rId31" Type="http://schemas.openxmlformats.org/officeDocument/2006/relationships/hyperlink" Target="https://www.elecom.co.jp/ir/yutai/" TargetMode="External"/><Relationship Id="rId44" Type="http://schemas.openxmlformats.org/officeDocument/2006/relationships/hyperlink" Target="https://www.casa-inc.co.jp/" TargetMode="External"/><Relationship Id="rId4" Type="http://schemas.openxmlformats.org/officeDocument/2006/relationships/hyperlink" Target="https://www.kojima.net/corporation/ir/welcome.htm" TargetMode="External"/><Relationship Id="rId9" Type="http://schemas.openxmlformats.org/officeDocument/2006/relationships/hyperlink" Target="https://www.plenus.co.jp/ir/yutai/" TargetMode="External"/><Relationship Id="rId14" Type="http://schemas.openxmlformats.org/officeDocument/2006/relationships/hyperlink" Target="https://www.takihyo.co.jp/ir/shareholder/stockholder/" TargetMode="External"/><Relationship Id="rId22" Type="http://schemas.openxmlformats.org/officeDocument/2006/relationships/hyperlink" Target="https://www.dhfg.co.jp/financial/stock/benefit/" TargetMode="External"/><Relationship Id="rId27" Type="http://schemas.openxmlformats.org/officeDocument/2006/relationships/hyperlink" Target="https://www.msj-group.jp/" TargetMode="External"/><Relationship Id="rId30" Type="http://schemas.openxmlformats.org/officeDocument/2006/relationships/hyperlink" Target="https://www.dydo-ghd.co.jp/individual/benefits/" TargetMode="External"/><Relationship Id="rId35" Type="http://schemas.openxmlformats.org/officeDocument/2006/relationships/hyperlink" Target="http://ir.rideonexpresshd.co.jp/ja/yutai.html" TargetMode="External"/><Relationship Id="rId43" Type="http://schemas.openxmlformats.org/officeDocument/2006/relationships/hyperlink" Target="https://ir.kurita.co.jp/shareholders_information/shareholder_special_benefit_plan/index.html" TargetMode="External"/><Relationship Id="rId48" Type="http://schemas.openxmlformats.org/officeDocument/2006/relationships/hyperlink" Target="https://www.balnibarbi.com/company/ir/shareholders/" TargetMode="External"/><Relationship Id="rId8" Type="http://schemas.openxmlformats.org/officeDocument/2006/relationships/hyperlink" Target="https://www.mandom.co.jp/ir/dividend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9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M10" sqref="M10"/>
    </sheetView>
  </sheetViews>
  <sheetFormatPr defaultRowHeight="18.75"/>
  <cols>
    <col min="3" max="3" width="19.625" customWidth="1"/>
    <col min="4" max="4" width="33.375" bestFit="1" customWidth="1"/>
    <col min="6" max="8" width="11" customWidth="1"/>
    <col min="9" max="10" width="11" style="5" customWidth="1"/>
    <col min="11" max="11" width="20.25" bestFit="1" customWidth="1"/>
  </cols>
  <sheetData>
    <row r="1" spans="2:11">
      <c r="B1" t="s">
        <v>0</v>
      </c>
      <c r="H1" t="s">
        <v>148</v>
      </c>
      <c r="J1" s="5" t="s">
        <v>158</v>
      </c>
    </row>
    <row r="2" spans="2:11">
      <c r="B2" t="s">
        <v>1</v>
      </c>
      <c r="C2" t="s">
        <v>2</v>
      </c>
      <c r="D2" t="s">
        <v>3</v>
      </c>
      <c r="E2" t="s">
        <v>8</v>
      </c>
      <c r="F2" s="6" t="s">
        <v>4</v>
      </c>
      <c r="G2" s="6" t="s">
        <v>5</v>
      </c>
      <c r="H2" s="6" t="s">
        <v>6</v>
      </c>
      <c r="I2" s="7" t="s">
        <v>141</v>
      </c>
      <c r="J2" s="7" t="s">
        <v>143</v>
      </c>
      <c r="K2" s="6" t="s">
        <v>7</v>
      </c>
    </row>
    <row r="3" spans="2:11">
      <c r="B3">
        <v>8591</v>
      </c>
      <c r="C3" t="s">
        <v>9</v>
      </c>
      <c r="D3" t="s">
        <v>10</v>
      </c>
      <c r="E3">
        <v>11</v>
      </c>
      <c r="F3" s="6">
        <v>7.99</v>
      </c>
      <c r="G3" s="6">
        <v>0.8</v>
      </c>
      <c r="H3" s="8">
        <f>テーブル57[[#This Row],[PER]]*テーブル57[[#This Row],[PBR]]</f>
        <v>6.3920000000000003</v>
      </c>
      <c r="I3" s="7">
        <v>4.19E-2</v>
      </c>
      <c r="J3" s="7"/>
      <c r="K3" s="6" t="s">
        <v>140</v>
      </c>
    </row>
    <row r="4" spans="2:11">
      <c r="B4">
        <v>3197</v>
      </c>
      <c r="C4" t="s">
        <v>11</v>
      </c>
      <c r="D4" t="s">
        <v>12</v>
      </c>
      <c r="E4">
        <v>6</v>
      </c>
      <c r="F4" s="6">
        <v>35.4</v>
      </c>
      <c r="G4" s="6">
        <v>3.22</v>
      </c>
      <c r="H4" s="8">
        <f>テーブル57[[#This Row],[PER]]*テーブル57[[#This Row],[PBR]]</f>
        <v>113.988</v>
      </c>
      <c r="I4" s="7">
        <v>8.8000000000000005E-3</v>
      </c>
      <c r="J4" s="7">
        <v>2.81E-2</v>
      </c>
      <c r="K4" s="6" t="s">
        <v>142</v>
      </c>
    </row>
    <row r="5" spans="2:11">
      <c r="B5">
        <v>8267</v>
      </c>
      <c r="C5" t="s">
        <v>13</v>
      </c>
      <c r="D5" t="s">
        <v>14</v>
      </c>
      <c r="E5">
        <v>5</v>
      </c>
      <c r="F5" s="6">
        <v>87.4</v>
      </c>
      <c r="G5" s="6">
        <v>1.73</v>
      </c>
      <c r="H5" s="8">
        <f>テーブル57[[#This Row],[PER]]*テーブル57[[#This Row],[PBR]]</f>
        <v>151.202</v>
      </c>
      <c r="I5" s="7">
        <v>1.5900000000000001E-2</v>
      </c>
      <c r="J5" s="7"/>
      <c r="K5" s="6" t="s">
        <v>144</v>
      </c>
    </row>
    <row r="6" spans="2:11">
      <c r="B6">
        <v>9433</v>
      </c>
      <c r="C6" t="s">
        <v>15</v>
      </c>
      <c r="D6" t="s">
        <v>16</v>
      </c>
      <c r="E6">
        <v>3</v>
      </c>
      <c r="F6" s="6">
        <v>12.23</v>
      </c>
      <c r="G6" s="6">
        <v>1.82</v>
      </c>
      <c r="H6" s="8">
        <f>テーブル57[[#This Row],[PER]]*テーブル57[[#This Row],[PBR]]</f>
        <v>22.258600000000001</v>
      </c>
      <c r="I6" s="7">
        <v>3.3799999999999997E-2</v>
      </c>
      <c r="J6" s="7">
        <v>9.2999999999999992E-3</v>
      </c>
      <c r="K6" s="6" t="s">
        <v>145</v>
      </c>
    </row>
    <row r="7" spans="2:11">
      <c r="B7">
        <v>9861</v>
      </c>
      <c r="C7" t="s">
        <v>17</v>
      </c>
      <c r="D7" t="s">
        <v>18</v>
      </c>
      <c r="E7">
        <v>3</v>
      </c>
      <c r="F7" s="6">
        <v>67.48</v>
      </c>
      <c r="G7" s="6">
        <v>3.78</v>
      </c>
      <c r="H7" s="8">
        <f>テーブル57[[#This Row],[PER]]*テーブル57[[#This Row],[PBR]]</f>
        <v>255.0744</v>
      </c>
      <c r="I7" s="7">
        <v>6.7999999999999996E-3</v>
      </c>
      <c r="J7" s="7">
        <v>2.07E-2</v>
      </c>
      <c r="K7" s="6" t="s">
        <v>144</v>
      </c>
    </row>
    <row r="8" spans="2:11">
      <c r="B8">
        <v>2180</v>
      </c>
      <c r="C8" t="s">
        <v>19</v>
      </c>
      <c r="D8" t="s">
        <v>20</v>
      </c>
      <c r="E8">
        <v>2</v>
      </c>
      <c r="F8" s="6">
        <v>29.06</v>
      </c>
      <c r="G8" s="6">
        <v>7.49</v>
      </c>
      <c r="H8" s="8">
        <f>テーブル57[[#This Row],[PER]]*テーブル57[[#This Row],[PBR]]</f>
        <v>217.65940000000001</v>
      </c>
      <c r="I8" s="7">
        <v>4.3E-3</v>
      </c>
      <c r="J8" s="7"/>
      <c r="K8" s="6" t="s">
        <v>21</v>
      </c>
    </row>
    <row r="9" spans="2:11">
      <c r="B9">
        <v>2914</v>
      </c>
      <c r="C9" t="s">
        <v>22</v>
      </c>
      <c r="D9" t="s">
        <v>23</v>
      </c>
      <c r="E9">
        <v>2</v>
      </c>
      <c r="F9" s="6">
        <v>14.3</v>
      </c>
      <c r="G9" s="6">
        <v>1.65</v>
      </c>
      <c r="H9" s="8">
        <f>テーブル57[[#This Row],[PER]]*テーブル57[[#This Row],[PBR]]</f>
        <v>23.594999999999999</v>
      </c>
      <c r="I9" s="7">
        <v>6.3E-2</v>
      </c>
      <c r="J9" s="7"/>
      <c r="K9" s="6" t="s">
        <v>146</v>
      </c>
    </row>
    <row r="10" spans="2:11">
      <c r="B10">
        <v>3086</v>
      </c>
      <c r="C10" t="s">
        <v>24</v>
      </c>
      <c r="D10" t="s">
        <v>25</v>
      </c>
      <c r="E10">
        <v>2</v>
      </c>
      <c r="F10" s="6">
        <v>16.03</v>
      </c>
      <c r="G10" s="6">
        <v>0.97</v>
      </c>
      <c r="H10" s="8">
        <f>テーブル57[[#This Row],[PER]]*テーブル57[[#This Row],[PBR]]</f>
        <v>15.549100000000001</v>
      </c>
      <c r="I10" s="7">
        <v>2.35E-2</v>
      </c>
      <c r="J10" s="7">
        <v>2.6100000000000002E-2</v>
      </c>
      <c r="K10" s="6" t="s">
        <v>147</v>
      </c>
    </row>
    <row r="11" spans="2:11">
      <c r="B11">
        <v>3099</v>
      </c>
      <c r="C11" t="s">
        <v>26</v>
      </c>
      <c r="D11" t="s">
        <v>27</v>
      </c>
      <c r="E11">
        <v>2</v>
      </c>
      <c r="F11" s="6">
        <v>26.88</v>
      </c>
      <c r="G11" s="6">
        <v>0.69</v>
      </c>
      <c r="H11" s="8">
        <f>テーブル57[[#This Row],[PER]]*テーブル57[[#This Row],[PBR]]</f>
        <v>18.547199999999997</v>
      </c>
      <c r="I11" s="7">
        <v>1.21E-2</v>
      </c>
      <c r="J11" s="7"/>
      <c r="K11" s="6" t="s">
        <v>145</v>
      </c>
    </row>
    <row r="12" spans="2:11">
      <c r="B12">
        <v>3167</v>
      </c>
      <c r="C12" t="s">
        <v>28</v>
      </c>
      <c r="D12" t="s">
        <v>29</v>
      </c>
      <c r="E12">
        <v>2</v>
      </c>
      <c r="F12" s="6">
        <v>17.64</v>
      </c>
      <c r="G12" s="6">
        <v>2.29</v>
      </c>
      <c r="H12" s="8">
        <f>テーブル57[[#This Row],[PER]]*テーブル57[[#This Row],[PBR]]</f>
        <v>40.395600000000002</v>
      </c>
      <c r="I12" s="7">
        <v>2.5399999999999999E-2</v>
      </c>
      <c r="J12" s="7">
        <v>9.1000000000000004E-3</v>
      </c>
      <c r="K12" s="6" t="s">
        <v>140</v>
      </c>
    </row>
    <row r="13" spans="2:11">
      <c r="B13">
        <v>3387</v>
      </c>
      <c r="C13" t="s">
        <v>30</v>
      </c>
      <c r="D13" t="s">
        <v>31</v>
      </c>
      <c r="E13">
        <v>2</v>
      </c>
      <c r="F13" s="6">
        <v>47.92</v>
      </c>
      <c r="G13" s="6">
        <v>10.69</v>
      </c>
      <c r="H13" s="8">
        <f>テーブル57[[#This Row],[PER]]*テーブル57[[#This Row],[PBR]]</f>
        <v>512.26480000000004</v>
      </c>
      <c r="I13" s="7">
        <v>6.4000000000000003E-3</v>
      </c>
      <c r="J13" s="7">
        <v>3.2000000000000001E-2</v>
      </c>
      <c r="K13" s="6" t="s">
        <v>144</v>
      </c>
    </row>
    <row r="14" spans="2:11">
      <c r="B14">
        <v>9831</v>
      </c>
      <c r="C14" t="s">
        <v>32</v>
      </c>
      <c r="D14" t="s">
        <v>33</v>
      </c>
      <c r="E14">
        <v>2</v>
      </c>
      <c r="F14" s="6">
        <v>20.94</v>
      </c>
      <c r="G14" s="6">
        <v>0.79</v>
      </c>
      <c r="H14" s="8">
        <f>テーブル57[[#This Row],[PER]]*テーブル57[[#This Row],[PBR]]</f>
        <v>16.5426</v>
      </c>
      <c r="I14" s="7">
        <v>2.24E-2</v>
      </c>
      <c r="J14" s="7">
        <v>5.1900000000000002E-2</v>
      </c>
      <c r="K14" s="6" t="s">
        <v>140</v>
      </c>
    </row>
    <row r="15" spans="2:11">
      <c r="B15">
        <v>1780</v>
      </c>
      <c r="C15" t="s">
        <v>34</v>
      </c>
      <c r="D15" t="s">
        <v>35</v>
      </c>
      <c r="E15">
        <v>1</v>
      </c>
      <c r="F15" s="6">
        <v>20.260000000000002</v>
      </c>
      <c r="G15" s="6">
        <v>1.2</v>
      </c>
      <c r="H15" s="8">
        <f>テーブル57[[#This Row],[PER]]*テーブル57[[#This Row],[PBR]]</f>
        <v>24.312000000000001</v>
      </c>
      <c r="I15" s="7">
        <v>5.4000000000000003E-3</v>
      </c>
      <c r="J15" s="7">
        <v>3.2899999999999999E-2</v>
      </c>
      <c r="K15" s="6" t="s">
        <v>145</v>
      </c>
    </row>
    <row r="16" spans="2:11">
      <c r="B16">
        <v>2207</v>
      </c>
      <c r="C16" t="s">
        <v>36</v>
      </c>
      <c r="D16" t="s">
        <v>37</v>
      </c>
      <c r="E16">
        <v>1</v>
      </c>
      <c r="F16" s="6">
        <v>33.97</v>
      </c>
      <c r="G16" s="6">
        <v>0.52</v>
      </c>
      <c r="H16" s="8">
        <f>テーブル57[[#This Row],[PER]]*テーブル57[[#This Row],[PBR]]</f>
        <v>17.664400000000001</v>
      </c>
      <c r="I16" s="7">
        <v>1.47E-2</v>
      </c>
      <c r="J16" s="7">
        <v>1.0999999999999999E-2</v>
      </c>
      <c r="K16" s="6" t="s">
        <v>149</v>
      </c>
    </row>
    <row r="17" spans="2:11">
      <c r="B17">
        <v>2404</v>
      </c>
      <c r="C17" t="s">
        <v>38</v>
      </c>
      <c r="D17" t="s">
        <v>39</v>
      </c>
      <c r="E17">
        <v>1</v>
      </c>
      <c r="F17" s="6">
        <v>18.3</v>
      </c>
      <c r="G17" s="6">
        <v>5.18</v>
      </c>
      <c r="H17" s="8">
        <f>テーブル57[[#This Row],[PER]]*テーブル57[[#This Row],[PBR]]</f>
        <v>94.793999999999997</v>
      </c>
      <c r="I17" s="7">
        <v>0</v>
      </c>
      <c r="J17" s="7">
        <v>6.83E-2</v>
      </c>
      <c r="K17" s="6" t="s">
        <v>150</v>
      </c>
    </row>
    <row r="18" spans="2:11">
      <c r="B18">
        <v>2362</v>
      </c>
      <c r="C18" t="s">
        <v>40</v>
      </c>
      <c r="D18" t="s">
        <v>41</v>
      </c>
      <c r="E18">
        <v>1</v>
      </c>
      <c r="F18" s="6">
        <v>12.94</v>
      </c>
      <c r="G18" s="6">
        <v>5.69</v>
      </c>
      <c r="H18" s="8">
        <f>テーブル57[[#This Row],[PER]]*テーブル57[[#This Row],[PBR]]</f>
        <v>73.628600000000006</v>
      </c>
      <c r="I18" s="7">
        <v>3.9399999999999998E-2</v>
      </c>
      <c r="J18" s="7"/>
      <c r="K18" s="6" t="s">
        <v>151</v>
      </c>
    </row>
    <row r="19" spans="2:11">
      <c r="B19">
        <v>2375</v>
      </c>
      <c r="C19" t="s">
        <v>42</v>
      </c>
      <c r="D19" t="s">
        <v>43</v>
      </c>
      <c r="E19">
        <v>1</v>
      </c>
      <c r="F19" s="6">
        <v>25.33</v>
      </c>
      <c r="G19" s="6">
        <v>3.99</v>
      </c>
      <c r="H19" s="8">
        <f>テーブル57[[#This Row],[PER]]*テーブル57[[#This Row],[PBR]]</f>
        <v>101.0667</v>
      </c>
      <c r="I19" s="7">
        <v>9.2999999999999992E-3</v>
      </c>
      <c r="J19" s="7">
        <v>1.04E-2</v>
      </c>
      <c r="K19" s="6" t="s">
        <v>152</v>
      </c>
    </row>
    <row r="20" spans="2:11">
      <c r="B20">
        <v>2607</v>
      </c>
      <c r="C20" t="s">
        <v>44</v>
      </c>
      <c r="D20" t="s">
        <v>45</v>
      </c>
      <c r="E20">
        <v>1</v>
      </c>
      <c r="F20" s="6">
        <v>15.12</v>
      </c>
      <c r="G20" s="6">
        <v>1.61</v>
      </c>
      <c r="H20" s="8">
        <f>テーブル57[[#This Row],[PER]]*テーブル57[[#This Row],[PBR]]</f>
        <v>24.3432</v>
      </c>
      <c r="I20" s="7">
        <v>1.9E-2</v>
      </c>
      <c r="J20" s="7">
        <v>5.1000000000000004E-3</v>
      </c>
      <c r="K20" s="6" t="s">
        <v>145</v>
      </c>
    </row>
    <row r="21" spans="2:11">
      <c r="B21">
        <v>2655</v>
      </c>
      <c r="C21" t="s">
        <v>46</v>
      </c>
      <c r="D21" t="s">
        <v>47</v>
      </c>
      <c r="E21">
        <v>1</v>
      </c>
      <c r="F21" s="6">
        <v>63.68</v>
      </c>
      <c r="G21" s="6"/>
      <c r="H21" s="8">
        <f>テーブル57[[#This Row],[PER]]*テーブル57[[#This Row],[PBR]]</f>
        <v>0</v>
      </c>
      <c r="I21" s="7">
        <v>0</v>
      </c>
      <c r="J21" s="7">
        <v>3.44E-2</v>
      </c>
      <c r="K21" s="6" t="s">
        <v>153</v>
      </c>
    </row>
    <row r="22" spans="2:11">
      <c r="B22">
        <v>2681</v>
      </c>
      <c r="C22" t="s">
        <v>48</v>
      </c>
      <c r="D22" t="s">
        <v>49</v>
      </c>
      <c r="E22">
        <v>1</v>
      </c>
      <c r="F22" s="6">
        <v>11.28</v>
      </c>
      <c r="G22" s="6">
        <v>0.79</v>
      </c>
      <c r="H22" s="8">
        <f>テーブル57[[#This Row],[PER]]*テーブル57[[#This Row],[PBR]]</f>
        <v>8.9111999999999991</v>
      </c>
      <c r="I22" s="7">
        <v>2.52E-2</v>
      </c>
      <c r="J22" s="7">
        <v>2.9700000000000001E-2</v>
      </c>
      <c r="K22" s="6" t="s">
        <v>140</v>
      </c>
    </row>
    <row r="23" spans="2:11">
      <c r="B23">
        <v>2773</v>
      </c>
      <c r="C23" t="s">
        <v>50</v>
      </c>
      <c r="D23" t="s">
        <v>51</v>
      </c>
      <c r="E23">
        <v>1</v>
      </c>
      <c r="F23" s="6">
        <v>10.6</v>
      </c>
      <c r="G23" s="6">
        <v>0.65</v>
      </c>
      <c r="H23" s="8">
        <f>テーブル57[[#This Row],[PER]]*テーブル57[[#This Row],[PBR]]</f>
        <v>6.89</v>
      </c>
      <c r="I23" s="7">
        <v>2.76E-2</v>
      </c>
      <c r="J23" s="7"/>
      <c r="K23" s="6" t="s">
        <v>151</v>
      </c>
    </row>
    <row r="24" spans="2:11">
      <c r="B24">
        <v>2811</v>
      </c>
      <c r="C24" t="s">
        <v>52</v>
      </c>
      <c r="D24" t="s">
        <v>53</v>
      </c>
      <c r="E24">
        <v>1</v>
      </c>
      <c r="F24" s="6">
        <v>26.55</v>
      </c>
      <c r="G24" s="6">
        <v>2.2799999999999998</v>
      </c>
      <c r="H24" s="8">
        <f>テーブル57[[#This Row],[PER]]*テーブル57[[#This Row],[PBR]]</f>
        <v>60.533999999999999</v>
      </c>
      <c r="I24" s="7">
        <v>1.3299999999999999E-2</v>
      </c>
      <c r="J24" s="7"/>
      <c r="K24" s="6" t="s">
        <v>154</v>
      </c>
    </row>
    <row r="25" spans="2:11">
      <c r="B25">
        <v>2922</v>
      </c>
      <c r="C25" t="s">
        <v>54</v>
      </c>
      <c r="D25" t="s">
        <v>55</v>
      </c>
      <c r="E25">
        <v>1</v>
      </c>
      <c r="F25" s="6">
        <v>23.46</v>
      </c>
      <c r="G25" s="6">
        <v>1.06</v>
      </c>
      <c r="H25" s="8">
        <f>テーブル57[[#This Row],[PER]]*テーブル57[[#This Row],[PBR]]</f>
        <v>24.867600000000003</v>
      </c>
      <c r="I25" s="7">
        <v>1.18E-2</v>
      </c>
      <c r="J25" s="7">
        <v>1.1900000000000001E-2</v>
      </c>
      <c r="K25" s="6" t="s">
        <v>155</v>
      </c>
    </row>
    <row r="26" spans="2:11">
      <c r="B26">
        <v>3032</v>
      </c>
      <c r="C26" t="s">
        <v>56</v>
      </c>
      <c r="D26" t="s">
        <v>57</v>
      </c>
      <c r="E26">
        <v>1</v>
      </c>
      <c r="F26" s="6">
        <v>19.04</v>
      </c>
      <c r="G26" s="6">
        <v>2.25</v>
      </c>
      <c r="H26" s="8">
        <f>テーブル57[[#This Row],[PER]]*テーブル57[[#This Row],[PBR]]</f>
        <v>42.839999999999996</v>
      </c>
      <c r="I26" s="7">
        <v>0</v>
      </c>
      <c r="J26" s="7">
        <v>0.2505</v>
      </c>
      <c r="K26" s="6" t="s">
        <v>140</v>
      </c>
    </row>
    <row r="27" spans="2:11">
      <c r="B27">
        <v>3048</v>
      </c>
      <c r="C27" t="s">
        <v>58</v>
      </c>
      <c r="D27" t="s">
        <v>59</v>
      </c>
      <c r="E27">
        <v>1</v>
      </c>
      <c r="F27" s="6">
        <v>15.21</v>
      </c>
      <c r="G27" s="6">
        <v>1.63</v>
      </c>
      <c r="H27" s="8">
        <f>テーブル57[[#This Row],[PER]]*テーブル57[[#This Row],[PBR]]</f>
        <v>24.792300000000001</v>
      </c>
      <c r="I27" s="7">
        <v>1.6E-2</v>
      </c>
      <c r="J27" s="7">
        <v>2.41E-2</v>
      </c>
      <c r="K27" s="6" t="s">
        <v>156</v>
      </c>
    </row>
    <row r="28" spans="2:11">
      <c r="B28">
        <v>3057</v>
      </c>
      <c r="C28" t="s">
        <v>139</v>
      </c>
      <c r="D28" t="s">
        <v>18</v>
      </c>
      <c r="E28">
        <v>1</v>
      </c>
      <c r="F28" s="6">
        <v>13.21</v>
      </c>
      <c r="G28" s="6">
        <v>6.05</v>
      </c>
      <c r="H28" s="8">
        <f>テーブル57[[#This Row],[PER]]*テーブル57[[#This Row],[PBR]]</f>
        <v>79.920500000000004</v>
      </c>
      <c r="I28" s="7">
        <v>4.7999999999999996E-3</v>
      </c>
      <c r="J28" s="7">
        <v>2.8799999999999999E-2</v>
      </c>
      <c r="K28" s="6" t="s">
        <v>157</v>
      </c>
    </row>
    <row r="29" spans="2:11">
      <c r="B29">
        <v>3068</v>
      </c>
      <c r="C29" t="s">
        <v>60</v>
      </c>
      <c r="D29" t="s">
        <v>61</v>
      </c>
      <c r="E29">
        <v>1</v>
      </c>
      <c r="F29" s="6">
        <v>118.67</v>
      </c>
      <c r="G29" s="6">
        <v>4.54</v>
      </c>
      <c r="H29" s="8">
        <f>テーブル57[[#This Row],[PER]]*テーブル57[[#This Row],[PBR]]</f>
        <v>538.76179999999999</v>
      </c>
      <c r="I29" s="7">
        <v>6.4000000000000003E-3</v>
      </c>
      <c r="J29" s="7">
        <v>1.6E-2</v>
      </c>
      <c r="K29" s="6" t="s">
        <v>155</v>
      </c>
    </row>
    <row r="30" spans="2:11">
      <c r="B30">
        <v>3069</v>
      </c>
      <c r="C30" t="s">
        <v>62</v>
      </c>
      <c r="D30" t="s">
        <v>63</v>
      </c>
      <c r="E30">
        <v>1</v>
      </c>
      <c r="F30" s="6">
        <v>64.06</v>
      </c>
      <c r="G30" s="6">
        <v>1.69</v>
      </c>
      <c r="H30" s="8">
        <f>テーブル57[[#This Row],[PER]]*テーブル57[[#This Row],[PBR]]</f>
        <v>108.26139999999999</v>
      </c>
      <c r="I30" s="7">
        <v>9.7000000000000003E-3</v>
      </c>
      <c r="J30" s="7"/>
      <c r="K30" s="6" t="s">
        <v>140</v>
      </c>
    </row>
    <row r="31" spans="2:11">
      <c r="B31">
        <v>3140</v>
      </c>
      <c r="C31" t="s">
        <v>64</v>
      </c>
      <c r="D31" t="s">
        <v>65</v>
      </c>
      <c r="E31">
        <v>1</v>
      </c>
      <c r="F31" s="6">
        <v>54.7</v>
      </c>
      <c r="G31" s="6">
        <v>3.2</v>
      </c>
      <c r="H31" s="8">
        <f>テーブル57[[#This Row],[PER]]*テーブル57[[#This Row],[PBR]]</f>
        <v>175.04000000000002</v>
      </c>
      <c r="I31" s="7">
        <v>4.3E-3</v>
      </c>
      <c r="J31" s="7">
        <v>9.6799999999999997E-2</v>
      </c>
      <c r="K31" s="6" t="s">
        <v>154</v>
      </c>
    </row>
    <row r="32" spans="2:11">
      <c r="B32">
        <v>3198</v>
      </c>
      <c r="C32" t="s">
        <v>66</v>
      </c>
      <c r="D32" t="s">
        <v>67</v>
      </c>
      <c r="E32">
        <v>1</v>
      </c>
      <c r="F32" s="6">
        <v>34.18</v>
      </c>
      <c r="G32" s="6">
        <v>3.94</v>
      </c>
      <c r="H32" s="8">
        <f>テーブル57[[#This Row],[PER]]*テーブル57[[#This Row],[PBR]]</f>
        <v>134.66919999999999</v>
      </c>
      <c r="I32" s="7">
        <v>1.0800000000000001E-2</v>
      </c>
      <c r="J32" s="7">
        <v>3.3500000000000002E-2</v>
      </c>
      <c r="K32" s="6" t="s">
        <v>144</v>
      </c>
    </row>
    <row r="33" spans="2:11">
      <c r="B33">
        <v>3289</v>
      </c>
      <c r="C33" t="s">
        <v>68</v>
      </c>
      <c r="D33" t="s">
        <v>69</v>
      </c>
      <c r="E33">
        <v>1</v>
      </c>
      <c r="F33" s="6">
        <v>13.92</v>
      </c>
      <c r="G33" s="6">
        <v>0.96</v>
      </c>
      <c r="H33" s="8">
        <f>テーブル57[[#This Row],[PER]]*テーブル57[[#This Row],[PBR]]</f>
        <v>13.363199999999999</v>
      </c>
      <c r="I33" s="7">
        <v>2.1100000000000001E-2</v>
      </c>
      <c r="J33" s="7"/>
      <c r="K33" s="6" t="s">
        <v>140</v>
      </c>
    </row>
    <row r="34" spans="2:11">
      <c r="B34">
        <v>3252</v>
      </c>
      <c r="C34" t="s">
        <v>70</v>
      </c>
      <c r="D34" t="s">
        <v>71</v>
      </c>
      <c r="E34">
        <v>1</v>
      </c>
      <c r="F34" s="6">
        <v>9.26</v>
      </c>
      <c r="G34" s="6">
        <v>1.39</v>
      </c>
      <c r="H34" s="8">
        <f>テーブル57[[#This Row],[PER]]*テーブル57[[#This Row],[PBR]]</f>
        <v>12.8714</v>
      </c>
      <c r="I34" s="7">
        <v>3.2800000000000003E-2</v>
      </c>
      <c r="J34" s="7"/>
      <c r="K34" s="6" t="s">
        <v>140</v>
      </c>
    </row>
    <row r="35" spans="2:11">
      <c r="B35">
        <v>3299</v>
      </c>
      <c r="C35" t="s">
        <v>72</v>
      </c>
      <c r="D35" t="s">
        <v>73</v>
      </c>
      <c r="E35">
        <v>1</v>
      </c>
      <c r="F35" s="6">
        <v>9.86</v>
      </c>
      <c r="G35" s="6">
        <v>0.87</v>
      </c>
      <c r="H35" s="8">
        <f>テーブル57[[#This Row],[PER]]*テーブル57[[#This Row],[PBR]]</f>
        <v>8.5781999999999989</v>
      </c>
      <c r="I35" s="7">
        <v>3.7699999999999997E-2</v>
      </c>
      <c r="J35" s="7"/>
      <c r="K35" s="6" t="s">
        <v>154</v>
      </c>
    </row>
    <row r="36" spans="2:11">
      <c r="B36">
        <v>3372</v>
      </c>
      <c r="C36" t="s">
        <v>74</v>
      </c>
      <c r="D36" t="s">
        <v>75</v>
      </c>
      <c r="E36">
        <v>1</v>
      </c>
      <c r="F36" s="6">
        <v>87.08</v>
      </c>
      <c r="G36" s="6">
        <v>4.8</v>
      </c>
      <c r="H36" s="8">
        <f>テーブル57[[#This Row],[PER]]*テーブル57[[#This Row],[PBR]]</f>
        <v>417.98399999999998</v>
      </c>
      <c r="I36" s="7">
        <v>0</v>
      </c>
      <c r="J36" s="7">
        <v>4.7800000000000002E-2</v>
      </c>
      <c r="K36" s="6" t="s">
        <v>140</v>
      </c>
    </row>
    <row r="37" spans="2:11">
      <c r="B37">
        <v>3376</v>
      </c>
      <c r="C37" t="s">
        <v>76</v>
      </c>
      <c r="D37" t="s">
        <v>77</v>
      </c>
      <c r="E37">
        <v>1</v>
      </c>
      <c r="F37" s="6">
        <v>8.4</v>
      </c>
      <c r="G37" s="6">
        <v>0.56999999999999995</v>
      </c>
      <c r="H37" s="8">
        <f>テーブル57[[#This Row],[PER]]*テーブル57[[#This Row],[PBR]]</f>
        <v>4.7879999999999994</v>
      </c>
      <c r="I37" s="7">
        <v>4.36E-2</v>
      </c>
      <c r="J37" s="7"/>
      <c r="K37" s="6" t="s">
        <v>159</v>
      </c>
    </row>
    <row r="38" spans="2:11">
      <c r="B38">
        <v>3397</v>
      </c>
      <c r="C38" t="s">
        <v>78</v>
      </c>
      <c r="D38" t="s">
        <v>79</v>
      </c>
      <c r="E38">
        <v>1</v>
      </c>
      <c r="F38" s="6">
        <v>44.16</v>
      </c>
      <c r="G38" s="6">
        <v>3.53</v>
      </c>
      <c r="H38" s="8">
        <f>テーブル57[[#This Row],[PER]]*テーブル57[[#This Row],[PBR]]</f>
        <v>155.88479999999998</v>
      </c>
      <c r="I38" s="7">
        <v>4.4000000000000003E-3</v>
      </c>
      <c r="J38" s="7">
        <v>2.8400000000000002E-2</v>
      </c>
      <c r="K38" s="6" t="s">
        <v>140</v>
      </c>
    </row>
    <row r="39" spans="2:11">
      <c r="B39">
        <v>3418</v>
      </c>
      <c r="C39" t="s">
        <v>80</v>
      </c>
      <c r="D39" t="s">
        <v>81</v>
      </c>
      <c r="E39">
        <v>1</v>
      </c>
      <c r="F39" s="6">
        <v>27.43</v>
      </c>
      <c r="G39" s="6">
        <v>3.87</v>
      </c>
      <c r="H39" s="8">
        <f>テーブル57[[#This Row],[PER]]*テーブル57[[#This Row],[PBR]]</f>
        <v>106.1541</v>
      </c>
      <c r="I39" s="7">
        <v>5.7999999999999996E-3</v>
      </c>
      <c r="J39" s="7">
        <v>1.55E-2</v>
      </c>
      <c r="K39" s="6" t="s">
        <v>160</v>
      </c>
    </row>
    <row r="40" spans="2:11">
      <c r="B40">
        <v>3548</v>
      </c>
      <c r="C40" t="s">
        <v>82</v>
      </c>
      <c r="D40" t="s">
        <v>83</v>
      </c>
      <c r="E40">
        <v>1</v>
      </c>
      <c r="F40" s="6">
        <v>12.03</v>
      </c>
      <c r="G40" s="6">
        <v>1.83</v>
      </c>
      <c r="H40" s="8">
        <f>テーブル57[[#This Row],[PER]]*テーブル57[[#This Row],[PBR]]</f>
        <v>22.014900000000001</v>
      </c>
      <c r="I40" s="7">
        <v>3.8899999999999997E-2</v>
      </c>
      <c r="J40" s="7">
        <v>4.1000000000000002E-2</v>
      </c>
      <c r="K40" s="6" t="s">
        <v>144</v>
      </c>
    </row>
    <row r="41" spans="2:11">
      <c r="B41">
        <v>3630</v>
      </c>
      <c r="C41" t="s">
        <v>84</v>
      </c>
      <c r="D41" t="s">
        <v>85</v>
      </c>
      <c r="E41">
        <v>1</v>
      </c>
      <c r="F41" s="6">
        <v>20.07</v>
      </c>
      <c r="G41" s="6">
        <v>3.15</v>
      </c>
      <c r="H41" s="8">
        <f>テーブル57[[#This Row],[PER]]*テーブル57[[#This Row],[PBR]]</f>
        <v>63.220500000000001</v>
      </c>
      <c r="I41" s="7">
        <v>8.0000000000000002E-3</v>
      </c>
      <c r="J41" s="7"/>
      <c r="K41" s="6" t="s">
        <v>146</v>
      </c>
    </row>
    <row r="42" spans="2:11">
      <c r="B42">
        <v>3830</v>
      </c>
      <c r="C42" t="s">
        <v>86</v>
      </c>
      <c r="D42" t="s">
        <v>87</v>
      </c>
      <c r="E42">
        <v>1</v>
      </c>
      <c r="F42" s="6">
        <v>41.1</v>
      </c>
      <c r="G42" s="6">
        <v>17.86</v>
      </c>
      <c r="H42" s="8">
        <f>テーブル57[[#This Row],[PER]]*テーブル57[[#This Row],[PBR]]</f>
        <v>734.04600000000005</v>
      </c>
      <c r="I42" s="7">
        <v>1.2999999999999999E-3</v>
      </c>
      <c r="J42" s="7"/>
      <c r="K42" s="6" t="s">
        <v>145</v>
      </c>
    </row>
    <row r="43" spans="2:11">
      <c r="B43">
        <v>4343</v>
      </c>
      <c r="C43" t="s">
        <v>88</v>
      </c>
      <c r="D43" t="s">
        <v>89</v>
      </c>
      <c r="E43">
        <v>1</v>
      </c>
      <c r="F43" s="6">
        <v>26.84</v>
      </c>
      <c r="G43" s="6">
        <v>2.0099999999999998</v>
      </c>
      <c r="H43" s="8">
        <f>テーブル57[[#This Row],[PER]]*テーブル57[[#This Row],[PBR]]</f>
        <v>53.948399999999992</v>
      </c>
      <c r="I43" s="7">
        <v>1.7100000000000001E-2</v>
      </c>
      <c r="J43" s="7">
        <v>1.37E-2</v>
      </c>
      <c r="K43" s="6" t="s">
        <v>144</v>
      </c>
    </row>
    <row r="44" spans="2:11">
      <c r="B44">
        <v>4765</v>
      </c>
      <c r="C44" t="s">
        <v>90</v>
      </c>
      <c r="D44" t="s">
        <v>91</v>
      </c>
      <c r="E44">
        <v>1</v>
      </c>
      <c r="F44" s="6">
        <v>26.45</v>
      </c>
      <c r="G44" s="6">
        <v>3.63</v>
      </c>
      <c r="H44" s="8">
        <f>テーブル57[[#This Row],[PER]]*テーブル57[[#This Row],[PBR]]</f>
        <v>96.013499999999993</v>
      </c>
      <c r="I44" s="7">
        <v>3.6499999999999998E-2</v>
      </c>
      <c r="J44" s="7"/>
      <c r="K44" s="6" t="s">
        <v>145</v>
      </c>
    </row>
    <row r="45" spans="2:11">
      <c r="B45">
        <v>4912</v>
      </c>
      <c r="C45" t="s">
        <v>92</v>
      </c>
      <c r="D45" t="s">
        <v>93</v>
      </c>
      <c r="E45">
        <v>1</v>
      </c>
      <c r="F45" s="6">
        <v>30.27</v>
      </c>
      <c r="G45" s="6">
        <v>3.23</v>
      </c>
      <c r="H45" s="8">
        <f>テーブル57[[#This Row],[PER]]*テーブル57[[#This Row],[PBR]]</f>
        <v>97.772099999999995</v>
      </c>
      <c r="I45" s="7">
        <v>9.7999999999999997E-3</v>
      </c>
      <c r="J45" s="7"/>
      <c r="K45" s="6" t="s">
        <v>146</v>
      </c>
    </row>
    <row r="46" spans="2:11">
      <c r="B46">
        <v>4923</v>
      </c>
      <c r="C46" t="s">
        <v>94</v>
      </c>
      <c r="D46" t="s">
        <v>95</v>
      </c>
      <c r="E46">
        <v>1</v>
      </c>
      <c r="F46" s="6">
        <v>32.840000000000003</v>
      </c>
      <c r="G46" s="6">
        <v>3.97</v>
      </c>
      <c r="H46" s="8">
        <f>テーブル57[[#This Row],[PER]]*テーブル57[[#This Row],[PBR]]</f>
        <v>130.37480000000002</v>
      </c>
      <c r="I46" s="7">
        <v>1.15E-2</v>
      </c>
      <c r="J46" s="7">
        <v>3.2099999999999997E-2</v>
      </c>
      <c r="K46" s="6" t="s">
        <v>145</v>
      </c>
    </row>
    <row r="47" spans="2:11">
      <c r="B47">
        <v>4927</v>
      </c>
      <c r="C47" t="s">
        <v>96</v>
      </c>
      <c r="D47" t="s">
        <v>97</v>
      </c>
      <c r="E47">
        <v>1</v>
      </c>
      <c r="F47" s="6">
        <v>33.25</v>
      </c>
      <c r="G47" s="6">
        <v>3.06</v>
      </c>
      <c r="H47" s="8">
        <f>テーブル57[[#This Row],[PER]]*テーブル57[[#This Row],[PBR]]</f>
        <v>101.745</v>
      </c>
      <c r="I47" s="7">
        <v>4.4299999999999999E-2</v>
      </c>
      <c r="J47" s="7">
        <v>5.7000000000000002E-3</v>
      </c>
      <c r="K47" s="6" t="s">
        <v>146</v>
      </c>
    </row>
    <row r="48" spans="2:11">
      <c r="B48">
        <v>5343</v>
      </c>
      <c r="C48" t="s">
        <v>98</v>
      </c>
      <c r="D48" t="s">
        <v>99</v>
      </c>
      <c r="E48">
        <v>1</v>
      </c>
      <c r="F48" s="6">
        <v>85.29</v>
      </c>
      <c r="G48" s="6">
        <v>2.64</v>
      </c>
      <c r="H48" s="8">
        <f>テーブル57[[#This Row],[PER]]*テーブル57[[#This Row],[PBR]]</f>
        <v>225.16560000000004</v>
      </c>
      <c r="I48" s="7">
        <v>0</v>
      </c>
      <c r="J48" s="7"/>
      <c r="K48" s="6" t="s">
        <v>145</v>
      </c>
    </row>
    <row r="49" spans="2:11">
      <c r="B49">
        <v>6425</v>
      </c>
      <c r="C49" t="s">
        <v>100</v>
      </c>
      <c r="D49" t="s">
        <v>101</v>
      </c>
      <c r="E49">
        <v>1</v>
      </c>
      <c r="F49" s="6">
        <v>11.91</v>
      </c>
      <c r="G49" s="6">
        <v>0.78</v>
      </c>
      <c r="H49" s="8">
        <f>テーブル57[[#This Row],[PER]]*テーブル57[[#This Row],[PBR]]</f>
        <v>9.2897999999999996</v>
      </c>
      <c r="I49" s="7">
        <v>1.34E-2</v>
      </c>
      <c r="J49" s="7"/>
      <c r="K49" s="6" t="s">
        <v>162</v>
      </c>
    </row>
    <row r="50" spans="2:11">
      <c r="B50">
        <v>6678</v>
      </c>
      <c r="C50" t="s">
        <v>102</v>
      </c>
      <c r="D50" t="s">
        <v>103</v>
      </c>
      <c r="E50">
        <v>1</v>
      </c>
      <c r="F50" s="6">
        <v>18.23</v>
      </c>
      <c r="G50" s="6">
        <v>1.29</v>
      </c>
      <c r="H50" s="8">
        <f>テーブル57[[#This Row],[PER]]*テーブル57[[#This Row],[PBR]]</f>
        <v>23.5167</v>
      </c>
      <c r="I50" s="7">
        <v>2.2499999999999999E-2</v>
      </c>
      <c r="J50" s="7"/>
      <c r="K50" s="6" t="s">
        <v>151</v>
      </c>
    </row>
    <row r="51" spans="2:11">
      <c r="B51">
        <v>7185</v>
      </c>
      <c r="C51" t="s">
        <v>104</v>
      </c>
      <c r="D51" t="s">
        <v>105</v>
      </c>
      <c r="E51">
        <v>1</v>
      </c>
      <c r="F51" s="6">
        <v>6.15</v>
      </c>
      <c r="G51" s="6">
        <v>1.32</v>
      </c>
      <c r="H51" s="8">
        <f>テーブル57[[#This Row],[PER]]*テーブル57[[#This Row],[PBR]]</f>
        <v>8.1180000000000003</v>
      </c>
      <c r="I51" s="7">
        <v>1.44E-2</v>
      </c>
      <c r="J51" s="7">
        <v>5.5500000000000001E-2</v>
      </c>
      <c r="K51" s="6" t="s">
        <v>151</v>
      </c>
    </row>
    <row r="52" spans="2:11">
      <c r="B52">
        <v>7213</v>
      </c>
      <c r="C52" t="s">
        <v>106</v>
      </c>
      <c r="D52" t="s">
        <v>107</v>
      </c>
      <c r="E52">
        <v>1</v>
      </c>
      <c r="F52" s="6">
        <v>14.6</v>
      </c>
      <c r="G52" s="6">
        <v>2.21</v>
      </c>
      <c r="H52" s="8">
        <f>テーブル57[[#This Row],[PER]]*テーブル57[[#This Row],[PBR]]</f>
        <v>32.265999999999998</v>
      </c>
      <c r="I52" s="7">
        <v>1.2699999999999999E-2</v>
      </c>
      <c r="J52" s="7"/>
      <c r="K52" s="6" t="s">
        <v>149</v>
      </c>
    </row>
    <row r="53" spans="2:11">
      <c r="B53">
        <v>7296</v>
      </c>
      <c r="C53" t="s">
        <v>108</v>
      </c>
      <c r="D53" t="s">
        <v>109</v>
      </c>
      <c r="E53">
        <v>1</v>
      </c>
      <c r="F53" s="6">
        <v>13.16</v>
      </c>
      <c r="G53" s="6">
        <v>0.93</v>
      </c>
      <c r="H53" s="8">
        <f>テーブル57[[#This Row],[PER]]*テーブル57[[#This Row],[PBR]]</f>
        <v>12.238800000000001</v>
      </c>
      <c r="I53" s="7">
        <v>2.4400000000000002E-2</v>
      </c>
      <c r="J53" s="7"/>
      <c r="K53" s="6" t="s">
        <v>140</v>
      </c>
    </row>
    <row r="54" spans="2:11">
      <c r="B54">
        <v>7412</v>
      </c>
      <c r="C54" t="s">
        <v>177</v>
      </c>
      <c r="D54" t="s">
        <v>179</v>
      </c>
      <c r="E54">
        <v>1</v>
      </c>
      <c r="F54" s="6"/>
      <c r="G54" s="6">
        <v>16.510000000000002</v>
      </c>
      <c r="H54" s="8">
        <f>テーブル57[[#This Row],[PER]]*テーブル57[[#This Row],[PBR]]</f>
        <v>0</v>
      </c>
      <c r="I54" s="7">
        <v>1.9E-3</v>
      </c>
      <c r="J54" s="7">
        <v>3.9399999999999998E-2</v>
      </c>
      <c r="K54" s="7" t="s">
        <v>178</v>
      </c>
    </row>
    <row r="55" spans="2:11">
      <c r="B55">
        <v>7421</v>
      </c>
      <c r="C55" t="s">
        <v>110</v>
      </c>
      <c r="D55" t="s">
        <v>111</v>
      </c>
      <c r="E55">
        <v>1</v>
      </c>
      <c r="F55" s="6">
        <v>84</v>
      </c>
      <c r="G55" s="6">
        <v>6.21</v>
      </c>
      <c r="H55" s="8">
        <f>テーブル57[[#This Row],[PER]]*テーブル57[[#This Row],[PBR]]</f>
        <v>521.64</v>
      </c>
      <c r="I55" s="7">
        <v>3.3E-3</v>
      </c>
      <c r="J55" s="7">
        <v>3.9699999999999999E-2</v>
      </c>
      <c r="K55" s="6" t="s">
        <v>140</v>
      </c>
    </row>
    <row r="56" spans="2:11">
      <c r="B56">
        <v>7494</v>
      </c>
      <c r="C56" t="s">
        <v>112</v>
      </c>
      <c r="D56" t="s">
        <v>113</v>
      </c>
      <c r="E56">
        <v>1</v>
      </c>
      <c r="F56" s="6">
        <v>122</v>
      </c>
      <c r="G56" s="6">
        <v>0.28999999999999998</v>
      </c>
      <c r="H56" s="8">
        <f>テーブル57[[#This Row],[PER]]*テーブル57[[#This Row],[PBR]]</f>
        <v>35.379999999999995</v>
      </c>
      <c r="I56" s="7">
        <v>4.6800000000000001E-2</v>
      </c>
      <c r="J56" s="7"/>
      <c r="K56" s="6" t="s">
        <v>163</v>
      </c>
    </row>
    <row r="57" spans="2:11">
      <c r="B57">
        <v>7606</v>
      </c>
      <c r="C57" t="s">
        <v>114</v>
      </c>
      <c r="D57" t="s">
        <v>115</v>
      </c>
      <c r="E57">
        <v>1</v>
      </c>
      <c r="F57" s="6">
        <v>13.93</v>
      </c>
      <c r="G57" s="6">
        <v>2.31</v>
      </c>
      <c r="H57" s="8">
        <f>テーブル57[[#This Row],[PER]]*テーブル57[[#This Row],[PBR]]</f>
        <v>32.1783</v>
      </c>
      <c r="I57" s="7">
        <v>2.6800000000000001E-2</v>
      </c>
      <c r="J57" s="7"/>
      <c r="K57" s="6" t="s">
        <v>145</v>
      </c>
    </row>
    <row r="58" spans="2:11">
      <c r="B58">
        <v>7635</v>
      </c>
      <c r="C58" t="s">
        <v>116</v>
      </c>
      <c r="D58" t="s">
        <v>117</v>
      </c>
      <c r="E58">
        <v>1</v>
      </c>
      <c r="F58" s="6">
        <v>13.6</v>
      </c>
      <c r="G58" s="6">
        <v>0.56999999999999995</v>
      </c>
      <c r="H58" s="8">
        <f>テーブル57[[#This Row],[PER]]*テーブル57[[#This Row],[PBR]]</f>
        <v>7.7519999999999989</v>
      </c>
      <c r="I58" s="7">
        <v>2.81E-2</v>
      </c>
      <c r="J58" s="7"/>
      <c r="K58" s="6" t="s">
        <v>145</v>
      </c>
    </row>
    <row r="59" spans="2:11">
      <c r="B59">
        <v>7649</v>
      </c>
      <c r="C59" t="s">
        <v>118</v>
      </c>
      <c r="D59" t="s">
        <v>119</v>
      </c>
      <c r="E59">
        <v>1</v>
      </c>
      <c r="F59" s="6">
        <v>19.93</v>
      </c>
      <c r="G59" s="6">
        <v>2.13</v>
      </c>
      <c r="H59" s="8">
        <f>テーブル57[[#This Row],[PER]]*テーブル57[[#This Row],[PBR]]</f>
        <v>42.450899999999997</v>
      </c>
      <c r="I59" s="7">
        <v>1.38E-2</v>
      </c>
      <c r="J59" s="7">
        <v>5.1999999999999998E-3</v>
      </c>
      <c r="K59" s="6" t="s">
        <v>157</v>
      </c>
    </row>
    <row r="60" spans="2:11">
      <c r="B60">
        <v>7918</v>
      </c>
      <c r="C60" t="s">
        <v>120</v>
      </c>
      <c r="D60" t="s">
        <v>121</v>
      </c>
      <c r="E60">
        <v>1</v>
      </c>
      <c r="F60" s="6"/>
      <c r="G60" s="6">
        <v>7.28</v>
      </c>
      <c r="H60" s="8">
        <f>テーブル57[[#This Row],[PER]]*テーブル57[[#This Row],[PBR]]</f>
        <v>0</v>
      </c>
      <c r="I60" s="7">
        <v>0</v>
      </c>
      <c r="J60" s="7">
        <v>0.14879999999999999</v>
      </c>
      <c r="K60" s="6" t="s">
        <v>163</v>
      </c>
    </row>
    <row r="61" spans="2:11">
      <c r="B61">
        <v>7962</v>
      </c>
      <c r="C61" t="s">
        <v>122</v>
      </c>
      <c r="D61" t="s">
        <v>123</v>
      </c>
      <c r="E61">
        <v>1</v>
      </c>
      <c r="F61" s="6">
        <v>24.66</v>
      </c>
      <c r="G61" s="6">
        <v>1.1599999999999999</v>
      </c>
      <c r="H61" s="8">
        <f>テーブル57[[#This Row],[PER]]*テーブル57[[#This Row],[PBR]]</f>
        <v>28.605599999999999</v>
      </c>
      <c r="I61" s="7">
        <v>1.9400000000000001E-2</v>
      </c>
      <c r="J61" s="7">
        <v>2.86E-2</v>
      </c>
      <c r="K61" s="10">
        <v>44002</v>
      </c>
    </row>
    <row r="62" spans="2:11">
      <c r="B62">
        <v>8173</v>
      </c>
      <c r="C62" t="s">
        <v>124</v>
      </c>
      <c r="D62" t="s">
        <v>125</v>
      </c>
      <c r="E62">
        <v>1</v>
      </c>
      <c r="F62" s="6">
        <v>10.82</v>
      </c>
      <c r="G62" s="6">
        <v>0.8</v>
      </c>
      <c r="H62" s="8">
        <f>テーブル57[[#This Row],[PER]]*テーブル57[[#This Row],[PBR]]</f>
        <v>8.6560000000000006</v>
      </c>
      <c r="I62" s="7">
        <v>1.9099999999999999E-2</v>
      </c>
      <c r="J62" s="7">
        <v>2.76E-2</v>
      </c>
      <c r="K62" s="6" t="s">
        <v>163</v>
      </c>
    </row>
    <row r="63" spans="2:11">
      <c r="B63">
        <v>8601</v>
      </c>
      <c r="C63" t="s">
        <v>126</v>
      </c>
      <c r="D63" t="s">
        <v>164</v>
      </c>
      <c r="E63">
        <v>1</v>
      </c>
      <c r="F63" s="6">
        <v>14.66</v>
      </c>
      <c r="G63" s="6">
        <v>0.69</v>
      </c>
      <c r="H63" s="8">
        <f>テーブル57[[#This Row],[PER]]*テーブル57[[#This Row],[PBR]]</f>
        <v>10.115399999999999</v>
      </c>
      <c r="I63" s="7">
        <v>3.7900000000000003E-2</v>
      </c>
      <c r="J63" s="7"/>
      <c r="K63" s="6" t="s">
        <v>140</v>
      </c>
    </row>
    <row r="64" spans="2:11">
      <c r="B64">
        <v>9202</v>
      </c>
      <c r="C64" t="s">
        <v>127</v>
      </c>
      <c r="D64" t="s">
        <v>128</v>
      </c>
      <c r="E64">
        <v>1</v>
      </c>
      <c r="F64" s="6">
        <v>13.5</v>
      </c>
      <c r="G64" s="6">
        <v>1.1000000000000001</v>
      </c>
      <c r="H64" s="8">
        <f>テーブル57[[#This Row],[PER]]*テーブル57[[#This Row],[PBR]]</f>
        <v>14.850000000000001</v>
      </c>
      <c r="I64" s="7">
        <v>2.0500000000000001E-2</v>
      </c>
      <c r="J64" s="7"/>
      <c r="K64" s="6" t="s">
        <v>140</v>
      </c>
    </row>
    <row r="65" spans="2:11">
      <c r="B65">
        <v>9266</v>
      </c>
      <c r="C65" t="s">
        <v>129</v>
      </c>
      <c r="D65" t="s">
        <v>130</v>
      </c>
      <c r="E65">
        <v>1</v>
      </c>
      <c r="F65" s="6">
        <v>27.32</v>
      </c>
      <c r="G65" s="6">
        <v>4.9400000000000004</v>
      </c>
      <c r="H65" s="8">
        <f>テーブル57[[#This Row],[PER]]*テーブル57[[#This Row],[PBR]]</f>
        <v>134.96080000000001</v>
      </c>
      <c r="I65" s="7">
        <v>0</v>
      </c>
      <c r="J65" s="7">
        <v>5.1499999999999997E-2</v>
      </c>
      <c r="K65" s="6" t="s">
        <v>140</v>
      </c>
    </row>
    <row r="66" spans="2:11">
      <c r="B66">
        <v>9612</v>
      </c>
      <c r="C66" t="s">
        <v>131</v>
      </c>
      <c r="D66" t="s">
        <v>132</v>
      </c>
      <c r="E66">
        <v>1</v>
      </c>
      <c r="F66" s="6">
        <v>35.72</v>
      </c>
      <c r="G66" s="6">
        <v>2.67</v>
      </c>
      <c r="H66" s="8">
        <f>テーブル57[[#This Row],[PER]]*テーブル57[[#This Row],[PBR]]</f>
        <v>95.372399999999999</v>
      </c>
      <c r="I66" s="7">
        <v>1.1299999999999999E-2</v>
      </c>
      <c r="J66" s="7">
        <v>6.25E-2</v>
      </c>
      <c r="K66" s="6" t="s">
        <v>165</v>
      </c>
    </row>
    <row r="67" spans="2:11">
      <c r="B67">
        <v>9759</v>
      </c>
      <c r="C67" t="s">
        <v>133</v>
      </c>
      <c r="D67" t="s">
        <v>134</v>
      </c>
      <c r="E67">
        <v>1</v>
      </c>
      <c r="F67" s="6">
        <v>27.11</v>
      </c>
      <c r="G67" s="6">
        <v>3.17</v>
      </c>
      <c r="H67" s="8">
        <f>テーブル57[[#This Row],[PER]]*テーブル57[[#This Row],[PBR]]</f>
        <v>85.938699999999997</v>
      </c>
      <c r="I67" s="7">
        <v>2.5499999999999998E-2</v>
      </c>
      <c r="J67" s="7"/>
      <c r="K67" s="6" t="s">
        <v>149</v>
      </c>
    </row>
    <row r="68" spans="2:11">
      <c r="B68">
        <v>9979</v>
      </c>
      <c r="C68" t="s">
        <v>135</v>
      </c>
      <c r="D68" t="s">
        <v>136</v>
      </c>
      <c r="E68">
        <v>1</v>
      </c>
      <c r="F68" s="6">
        <v>236.47</v>
      </c>
      <c r="G68" s="6">
        <v>1.56</v>
      </c>
      <c r="H68" s="8">
        <f>テーブル57[[#This Row],[PER]]*テーブル57[[#This Row],[PBR]]</f>
        <v>368.89320000000004</v>
      </c>
      <c r="I68" s="7">
        <v>8.3000000000000001E-3</v>
      </c>
      <c r="J68" s="7">
        <v>2.98E-2</v>
      </c>
      <c r="K68" s="6" t="s">
        <v>144</v>
      </c>
    </row>
    <row r="69" spans="2:11">
      <c r="B69">
        <v>9994</v>
      </c>
      <c r="C69" t="s">
        <v>137</v>
      </c>
      <c r="D69" t="s">
        <v>138</v>
      </c>
      <c r="E69">
        <v>1</v>
      </c>
      <c r="F69" s="6">
        <v>12.57</v>
      </c>
      <c r="G69" s="6">
        <v>0.77</v>
      </c>
      <c r="H69" s="8">
        <f>テーブル57[[#This Row],[PER]]*テーブル57[[#This Row],[PBR]]</f>
        <v>9.6789000000000005</v>
      </c>
      <c r="I69" s="7">
        <v>1.9800000000000002E-2</v>
      </c>
      <c r="J69" s="7">
        <v>2.5899999999999999E-2</v>
      </c>
      <c r="K69" s="6" t="s">
        <v>140</v>
      </c>
    </row>
    <row r="70" spans="2:11">
      <c r="B70">
        <f>COUNTA(テーブル57[コード])</f>
        <v>67</v>
      </c>
      <c r="E70">
        <f>SUM(E3:E69)</f>
        <v>97</v>
      </c>
      <c r="I70" s="9" t="s">
        <v>161</v>
      </c>
    </row>
    <row r="72" spans="2:11">
      <c r="B72" t="s">
        <v>166</v>
      </c>
    </row>
    <row r="73" spans="2:11">
      <c r="B73" s="1" t="s">
        <v>1</v>
      </c>
      <c r="C73" s="2" t="s">
        <v>2</v>
      </c>
      <c r="D73" s="2" t="s">
        <v>3</v>
      </c>
      <c r="E73" s="2" t="s">
        <v>8</v>
      </c>
      <c r="F73" s="11" t="s">
        <v>4</v>
      </c>
      <c r="G73" s="11" t="s">
        <v>5</v>
      </c>
      <c r="H73" s="11" t="s">
        <v>6</v>
      </c>
      <c r="I73" s="12" t="s">
        <v>141</v>
      </c>
      <c r="J73" s="12" t="s">
        <v>143</v>
      </c>
      <c r="K73" s="13" t="s">
        <v>7</v>
      </c>
    </row>
    <row r="74" spans="2:11">
      <c r="B74" s="3">
        <v>7192</v>
      </c>
      <c r="C74" s="4" t="s">
        <v>169</v>
      </c>
      <c r="D74" s="4" t="s">
        <v>175</v>
      </c>
      <c r="E74" s="4"/>
      <c r="F74" s="14">
        <v>12.9</v>
      </c>
      <c r="G74" s="14">
        <v>3.04</v>
      </c>
      <c r="H74" s="15">
        <f>F74*G74</f>
        <v>39.216000000000001</v>
      </c>
      <c r="I74" s="9">
        <v>2.0299999999999999E-2</v>
      </c>
      <c r="J74" s="9">
        <v>1.7500000000000002E-2</v>
      </c>
      <c r="K74" s="16" t="s">
        <v>145</v>
      </c>
    </row>
    <row r="75" spans="2:11">
      <c r="B75" s="3">
        <v>8793</v>
      </c>
      <c r="C75" s="4" t="s">
        <v>171</v>
      </c>
      <c r="D75" s="4" t="s">
        <v>172</v>
      </c>
      <c r="E75" s="4"/>
      <c r="F75" s="14">
        <v>8.2799999999999994</v>
      </c>
      <c r="G75" s="14">
        <v>0.6</v>
      </c>
      <c r="H75" s="15">
        <f t="shared" ref="H75:H79" si="0">F75*G75</f>
        <v>4.9679999999999991</v>
      </c>
      <c r="I75" s="9">
        <v>2.3900000000000001E-2</v>
      </c>
      <c r="J75" s="9">
        <v>8.0000000000000002E-3</v>
      </c>
      <c r="K75" s="16" t="s">
        <v>145</v>
      </c>
    </row>
    <row r="76" spans="2:11">
      <c r="B76" s="3">
        <v>8897</v>
      </c>
      <c r="C76" s="4" t="s">
        <v>168</v>
      </c>
      <c r="D76" s="4" t="s">
        <v>174</v>
      </c>
      <c r="E76" s="4"/>
      <c r="F76" s="14">
        <v>7.67</v>
      </c>
      <c r="G76" s="14">
        <v>1.1599999999999999</v>
      </c>
      <c r="H76" s="15">
        <f t="shared" si="0"/>
        <v>8.8971999999999998</v>
      </c>
      <c r="I76" s="9">
        <v>3.7400000000000003E-2</v>
      </c>
      <c r="J76" s="9"/>
      <c r="K76" s="16" t="s">
        <v>145</v>
      </c>
    </row>
    <row r="77" spans="2:11">
      <c r="B77" s="3">
        <v>8905</v>
      </c>
      <c r="C77" s="4" t="s">
        <v>170</v>
      </c>
      <c r="D77" s="4" t="s">
        <v>176</v>
      </c>
      <c r="E77" s="4"/>
      <c r="F77" s="14">
        <v>13.08</v>
      </c>
      <c r="G77" s="14">
        <v>1.1399999999999999</v>
      </c>
      <c r="H77" s="15">
        <f t="shared" si="0"/>
        <v>14.911199999999999</v>
      </c>
      <c r="I77" s="9">
        <v>2.06E-2</v>
      </c>
      <c r="J77" s="9">
        <v>1.55E-2</v>
      </c>
      <c r="K77" s="16" t="s">
        <v>147</v>
      </c>
    </row>
    <row r="78" spans="2:11">
      <c r="B78" s="3">
        <v>9368</v>
      </c>
      <c r="C78" s="4" t="s">
        <v>173</v>
      </c>
      <c r="D78" s="4" t="s">
        <v>174</v>
      </c>
      <c r="E78" s="4"/>
      <c r="F78" s="14">
        <v>9.07</v>
      </c>
      <c r="G78" s="14">
        <v>0.51</v>
      </c>
      <c r="H78" s="15">
        <f t="shared" si="0"/>
        <v>4.6257000000000001</v>
      </c>
      <c r="I78" s="9">
        <v>2.7400000000000001E-2</v>
      </c>
      <c r="J78" s="9"/>
      <c r="K78" s="16" t="s">
        <v>140</v>
      </c>
    </row>
    <row r="79" spans="2:11">
      <c r="B79" s="3">
        <v>9728</v>
      </c>
      <c r="C79" s="4" t="s">
        <v>167</v>
      </c>
      <c r="D79" s="4" t="s">
        <v>172</v>
      </c>
      <c r="E79" s="4"/>
      <c r="F79" s="14">
        <v>17.670000000000002</v>
      </c>
      <c r="G79" s="14">
        <v>1.5</v>
      </c>
      <c r="H79" s="15">
        <f t="shared" si="0"/>
        <v>26.505000000000003</v>
      </c>
      <c r="I79" s="9">
        <v>2.53E-2</v>
      </c>
      <c r="J79" s="9">
        <v>2.0299999999999999E-2</v>
      </c>
      <c r="K79" s="16" t="s">
        <v>140</v>
      </c>
    </row>
  </sheetData>
  <phoneticPr fontId="2"/>
  <conditionalFormatting sqref="H3:H69 H74:H79">
    <cfRule type="cellIs" dxfId="572" priority="3" operator="lessThan">
      <formula>22.5</formula>
    </cfRule>
  </conditionalFormatting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87390-F743-4A0F-95D0-C88E6D83B335}">
  <dimension ref="B1:X141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6" sqref="E6"/>
    </sheetView>
  </sheetViews>
  <sheetFormatPr defaultRowHeight="12.75" outlineLevelCol="2"/>
  <cols>
    <col min="1" max="1" width="9" style="17"/>
    <col min="2" max="4" width="9.25" style="17" bestFit="1" customWidth="1"/>
    <col min="5" max="5" width="29.375" style="19" bestFit="1" customWidth="1"/>
    <col min="6" max="6" width="5.5" style="17" customWidth="1" outlineLevel="2"/>
    <col min="7" max="7" width="33.625" style="17" customWidth="1" outlineLevel="2"/>
    <col min="8" max="8" width="8.625" style="17" customWidth="1" outlineLevel="1"/>
    <col min="9" max="14" width="6.875" style="17" customWidth="1"/>
    <col min="15" max="16" width="9.875" style="17" bestFit="1" customWidth="1"/>
    <col min="17" max="19" width="9.25" style="17" bestFit="1" customWidth="1"/>
    <col min="20" max="20" width="9.875" style="17" bestFit="1" customWidth="1"/>
    <col min="21" max="21" width="9.125" style="17" bestFit="1" customWidth="1"/>
    <col min="22" max="16384" width="9" style="17"/>
  </cols>
  <sheetData>
    <row r="1" spans="2:14">
      <c r="B1" s="17">
        <f>COUNTA(B4:B54)</f>
        <v>49</v>
      </c>
      <c r="H1" s="45">
        <v>43952</v>
      </c>
    </row>
    <row r="2" spans="2:14" ht="14.25">
      <c r="B2" s="17" t="s">
        <v>241</v>
      </c>
      <c r="H2" s="17">
        <f>S91</f>
        <v>17</v>
      </c>
      <c r="I2" s="17">
        <f>E91</f>
        <v>3</v>
      </c>
      <c r="K2" s="17">
        <f>G91</f>
        <v>5</v>
      </c>
      <c r="L2" s="17">
        <f>I91</f>
        <v>7</v>
      </c>
      <c r="N2" s="17">
        <f>M91</f>
        <v>11</v>
      </c>
    </row>
    <row r="3" spans="2:14" ht="14.25">
      <c r="B3" s="36" t="s">
        <v>242</v>
      </c>
      <c r="C3" s="36" t="s">
        <v>243</v>
      </c>
      <c r="D3" s="36" t="s">
        <v>244</v>
      </c>
      <c r="E3" s="37" t="s">
        <v>245</v>
      </c>
      <c r="F3" s="36" t="s">
        <v>246</v>
      </c>
      <c r="G3" s="36" t="s">
        <v>247</v>
      </c>
      <c r="H3" s="36" t="s">
        <v>426</v>
      </c>
      <c r="I3" s="36" t="s">
        <v>248</v>
      </c>
      <c r="J3" s="36" t="s">
        <v>249</v>
      </c>
      <c r="K3" s="36" t="s">
        <v>4</v>
      </c>
      <c r="L3" s="36" t="s">
        <v>5</v>
      </c>
      <c r="M3" s="36" t="s">
        <v>250</v>
      </c>
      <c r="N3" s="36" t="s">
        <v>239</v>
      </c>
    </row>
    <row r="4" spans="2:14" ht="42.75">
      <c r="B4" s="27">
        <v>7450</v>
      </c>
      <c r="C4" s="27" t="s">
        <v>251</v>
      </c>
      <c r="D4" s="27" t="s">
        <v>252</v>
      </c>
      <c r="E4" s="29" t="s">
        <v>253</v>
      </c>
      <c r="F4" s="27">
        <v>1</v>
      </c>
      <c r="G4" s="38" t="s">
        <v>189</v>
      </c>
      <c r="H4" s="41">
        <f>VLOOKUP($B4,$C$93:$T$153,H$2,FALSE)</f>
        <v>1483</v>
      </c>
      <c r="I4" s="30" t="str">
        <f>VLOOKUP($B4,$C$93:$T$153,I$2,FALSE)</f>
        <v>---%</v>
      </c>
      <c r="J4" s="30" t="str">
        <f>IFERROR(I4*K4,"")</f>
        <v/>
      </c>
      <c r="K4" s="27" t="str">
        <f>VLOOKUP($B4,$C$93:$T$153,K$2,FALSE)</f>
        <v>---</v>
      </c>
      <c r="L4" s="27">
        <f>VLOOKUP($B4,$C$93:$T$153,L$2,FALSE)</f>
        <v>1.62</v>
      </c>
      <c r="M4" s="31" t="str">
        <f>IFERROR(K4*L4,"")</f>
        <v/>
      </c>
      <c r="N4" s="30">
        <f>VLOOKUP($B4,$C$93:$T$153,N$2,FALSE)</f>
        <v>-4.5999999999999999E-2</v>
      </c>
    </row>
    <row r="5" spans="2:14" ht="71.25">
      <c r="B5" s="27">
        <v>8697</v>
      </c>
      <c r="C5" s="27" t="s">
        <v>254</v>
      </c>
      <c r="D5" s="27" t="s">
        <v>255</v>
      </c>
      <c r="E5" s="29" t="s">
        <v>256</v>
      </c>
      <c r="F5" s="27">
        <v>1</v>
      </c>
      <c r="G5" s="39" t="s">
        <v>190</v>
      </c>
      <c r="H5" s="41">
        <f t="shared" ref="H5:I52" si="0">VLOOKUP($B5,$C$93:$T$153,H$2,FALSE)</f>
        <v>2028</v>
      </c>
      <c r="I5" s="30">
        <f t="shared" si="0"/>
        <v>2.3699999999999999E-2</v>
      </c>
      <c r="J5" s="30">
        <f t="shared" ref="J5:J52" si="1">IFERROR(I5*K5,"")</f>
        <v>0.60553499999999993</v>
      </c>
      <c r="K5" s="27">
        <f t="shared" ref="K5:L52" si="2">VLOOKUP($B5,$C$93:$T$153,K$2,FALSE)</f>
        <v>25.55</v>
      </c>
      <c r="L5" s="27">
        <f t="shared" si="2"/>
        <v>3.64</v>
      </c>
      <c r="M5" s="31">
        <f t="shared" ref="M5:M52" si="3">IFERROR(K5*L5,"")</f>
        <v>93.00200000000001</v>
      </c>
      <c r="N5" s="30">
        <f t="shared" ref="N5:N52" si="4">VLOOKUP($B5,$C$93:$T$153,N$2,FALSE)</f>
        <v>0.1633</v>
      </c>
    </row>
    <row r="6" spans="2:14" ht="14.25">
      <c r="B6" s="27">
        <v>3048</v>
      </c>
      <c r="C6" s="27" t="s">
        <v>257</v>
      </c>
      <c r="D6" s="27" t="s">
        <v>258</v>
      </c>
      <c r="E6" s="29" t="s">
        <v>259</v>
      </c>
      <c r="F6" s="27">
        <v>1</v>
      </c>
      <c r="G6" s="39" t="s">
        <v>191</v>
      </c>
      <c r="H6" s="41">
        <f t="shared" si="0"/>
        <v>987</v>
      </c>
      <c r="I6" s="30" t="str">
        <f t="shared" si="0"/>
        <v>---%</v>
      </c>
      <c r="J6" s="30" t="str">
        <f t="shared" si="1"/>
        <v/>
      </c>
      <c r="K6" s="27">
        <f t="shared" si="2"/>
        <v>96.48</v>
      </c>
      <c r="L6" s="27">
        <f t="shared" si="2"/>
        <v>1.27</v>
      </c>
      <c r="M6" s="31">
        <f t="shared" si="3"/>
        <v>122.5296</v>
      </c>
      <c r="N6" s="30">
        <f t="shared" si="4"/>
        <v>0.1065</v>
      </c>
    </row>
    <row r="7" spans="2:14" ht="14.25">
      <c r="B7" s="27">
        <v>7513</v>
      </c>
      <c r="C7" s="27" t="s">
        <v>260</v>
      </c>
      <c r="D7" s="27" t="s">
        <v>252</v>
      </c>
      <c r="E7" s="29" t="s">
        <v>259</v>
      </c>
      <c r="F7" s="27">
        <v>1</v>
      </c>
      <c r="G7" s="39" t="s">
        <v>192</v>
      </c>
      <c r="H7" s="41">
        <f t="shared" si="0"/>
        <v>388</v>
      </c>
      <c r="I7" s="30">
        <f t="shared" si="0"/>
        <v>2.58E-2</v>
      </c>
      <c r="J7" s="30">
        <f t="shared" si="1"/>
        <v>0.43163400000000002</v>
      </c>
      <c r="K7" s="27">
        <f t="shared" si="2"/>
        <v>16.73</v>
      </c>
      <c r="L7" s="27">
        <f t="shared" si="2"/>
        <v>0.61</v>
      </c>
      <c r="M7" s="31">
        <f t="shared" si="3"/>
        <v>10.205299999999999</v>
      </c>
      <c r="N7" s="30">
        <f t="shared" si="4"/>
        <v>0.1452</v>
      </c>
    </row>
    <row r="8" spans="2:14" ht="14.25">
      <c r="B8" s="27">
        <v>9831</v>
      </c>
      <c r="C8" s="27" t="s">
        <v>261</v>
      </c>
      <c r="D8" s="27" t="s">
        <v>262</v>
      </c>
      <c r="E8" s="29" t="s">
        <v>263</v>
      </c>
      <c r="F8" s="27">
        <v>1</v>
      </c>
      <c r="G8" s="40" t="s">
        <v>193</v>
      </c>
      <c r="H8" s="41">
        <f t="shared" si="0"/>
        <v>504</v>
      </c>
      <c r="I8" s="30" t="str">
        <f t="shared" si="0"/>
        <v>---%</v>
      </c>
      <c r="J8" s="30" t="str">
        <f t="shared" si="1"/>
        <v/>
      </c>
      <c r="K8" s="27">
        <f t="shared" si="2"/>
        <v>16.28</v>
      </c>
      <c r="L8" s="27">
        <f t="shared" si="2"/>
        <v>0.7</v>
      </c>
      <c r="M8" s="31">
        <f t="shared" si="3"/>
        <v>11.396000000000001</v>
      </c>
      <c r="N8" s="30">
        <f t="shared" si="4"/>
        <v>2.5000000000000001E-2</v>
      </c>
    </row>
    <row r="9" spans="2:14" ht="14.25">
      <c r="B9" s="27">
        <v>2769</v>
      </c>
      <c r="C9" s="27" t="s">
        <v>264</v>
      </c>
      <c r="D9" s="27" t="s">
        <v>265</v>
      </c>
      <c r="E9" s="29" t="s">
        <v>266</v>
      </c>
      <c r="F9" s="27">
        <v>1</v>
      </c>
      <c r="G9" s="39" t="s">
        <v>195</v>
      </c>
      <c r="H9" s="41">
        <f t="shared" si="0"/>
        <v>897</v>
      </c>
      <c r="I9" s="30">
        <f t="shared" si="0"/>
        <v>1.5599999999999999E-2</v>
      </c>
      <c r="J9" s="30" t="str">
        <f t="shared" si="1"/>
        <v/>
      </c>
      <c r="K9" s="27" t="str">
        <f t="shared" si="2"/>
        <v xml:space="preserve"> ---</v>
      </c>
      <c r="L9" s="27">
        <f t="shared" si="2"/>
        <v>0.83</v>
      </c>
      <c r="M9" s="31" t="str">
        <f t="shared" si="3"/>
        <v/>
      </c>
      <c r="N9" s="30">
        <f t="shared" si="4"/>
        <v>2.1700000000000001E-2</v>
      </c>
    </row>
    <row r="10" spans="2:14" ht="14.25">
      <c r="B10" s="27">
        <v>7412</v>
      </c>
      <c r="C10" s="27" t="s">
        <v>267</v>
      </c>
      <c r="D10" s="27" t="s">
        <v>262</v>
      </c>
      <c r="E10" s="29" t="s">
        <v>268</v>
      </c>
      <c r="F10" s="27">
        <v>1</v>
      </c>
      <c r="G10" s="39" t="s">
        <v>196</v>
      </c>
      <c r="H10" s="41">
        <f t="shared" si="0"/>
        <v>828</v>
      </c>
      <c r="I10" s="30">
        <f t="shared" si="0"/>
        <v>2.3999999999999998E-3</v>
      </c>
      <c r="J10" s="30" t="str">
        <f t="shared" si="1"/>
        <v/>
      </c>
      <c r="K10" s="27" t="str">
        <f t="shared" si="2"/>
        <v xml:space="preserve"> ---</v>
      </c>
      <c r="L10" s="27">
        <f t="shared" si="2"/>
        <v>15.37</v>
      </c>
      <c r="M10" s="31" t="str">
        <f t="shared" si="3"/>
        <v/>
      </c>
      <c r="N10" s="30">
        <f t="shared" si="4"/>
        <v>-2.29E-2</v>
      </c>
    </row>
    <row r="11" spans="2:14" ht="14.25">
      <c r="B11" s="27">
        <v>4917</v>
      </c>
      <c r="C11" s="27" t="s">
        <v>269</v>
      </c>
      <c r="D11" s="27" t="s">
        <v>270</v>
      </c>
      <c r="E11" s="29" t="s">
        <v>271</v>
      </c>
      <c r="F11" s="27">
        <v>1</v>
      </c>
      <c r="G11" s="40" t="s">
        <v>197</v>
      </c>
      <c r="H11" s="41">
        <f t="shared" si="0"/>
        <v>2025</v>
      </c>
      <c r="I11" s="30">
        <f t="shared" si="0"/>
        <v>3.0599999999999999E-2</v>
      </c>
      <c r="J11" s="30">
        <f t="shared" si="1"/>
        <v>0.6826859999999999</v>
      </c>
      <c r="K11" s="27">
        <f t="shared" si="2"/>
        <v>22.31</v>
      </c>
      <c r="L11" s="27">
        <f t="shared" si="2"/>
        <v>1.37</v>
      </c>
      <c r="M11" s="31">
        <f t="shared" si="3"/>
        <v>30.564700000000002</v>
      </c>
      <c r="N11" s="30">
        <f t="shared" si="4"/>
        <v>7.2999999999999995E-2</v>
      </c>
    </row>
    <row r="12" spans="2:14" ht="14.25">
      <c r="B12" s="27">
        <v>9945</v>
      </c>
      <c r="C12" s="27" t="s">
        <v>272</v>
      </c>
      <c r="D12" s="27" t="s">
        <v>273</v>
      </c>
      <c r="E12" s="29" t="s">
        <v>263</v>
      </c>
      <c r="F12" s="27">
        <v>1</v>
      </c>
      <c r="G12" s="39" t="s">
        <v>198</v>
      </c>
      <c r="H12" s="41">
        <f t="shared" si="0"/>
        <v>1773</v>
      </c>
      <c r="I12" s="30" t="str">
        <f t="shared" si="0"/>
        <v>---%</v>
      </c>
      <c r="J12" s="30" t="str">
        <f t="shared" si="1"/>
        <v/>
      </c>
      <c r="K12" s="27" t="str">
        <f t="shared" si="2"/>
        <v>---</v>
      </c>
      <c r="L12" s="27">
        <f t="shared" si="2"/>
        <v>1.24</v>
      </c>
      <c r="M12" s="31" t="str">
        <f t="shared" si="3"/>
        <v/>
      </c>
      <c r="N12" s="30">
        <f t="shared" si="4"/>
        <v>-5.1200000000000002E-2</v>
      </c>
    </row>
    <row r="13" spans="2:14" ht="14.25">
      <c r="B13" s="27">
        <v>3050</v>
      </c>
      <c r="C13" s="27" t="s">
        <v>274</v>
      </c>
      <c r="D13" s="27" t="s">
        <v>273</v>
      </c>
      <c r="E13" s="29" t="s">
        <v>275</v>
      </c>
      <c r="F13" s="27">
        <v>1</v>
      </c>
      <c r="G13" s="39" t="s">
        <v>199</v>
      </c>
      <c r="H13" s="41">
        <f t="shared" si="0"/>
        <v>1056</v>
      </c>
      <c r="I13" s="30">
        <f t="shared" si="0"/>
        <v>2.6499999999999999E-2</v>
      </c>
      <c r="J13" s="30">
        <f t="shared" si="1"/>
        <v>0.29361999999999999</v>
      </c>
      <c r="K13" s="27">
        <f t="shared" si="2"/>
        <v>11.08</v>
      </c>
      <c r="L13" s="27">
        <f t="shared" si="2"/>
        <v>0.72</v>
      </c>
      <c r="M13" s="31">
        <f t="shared" si="3"/>
        <v>7.9775999999999998</v>
      </c>
      <c r="N13" s="30">
        <f t="shared" si="4"/>
        <v>7.0900000000000005E-2</v>
      </c>
    </row>
    <row r="14" spans="2:14" ht="14.25">
      <c r="B14" s="27">
        <v>9861</v>
      </c>
      <c r="C14" s="27" t="s">
        <v>276</v>
      </c>
      <c r="D14" s="27" t="s">
        <v>277</v>
      </c>
      <c r="E14" s="29" t="s">
        <v>278</v>
      </c>
      <c r="F14" s="27">
        <v>1</v>
      </c>
      <c r="G14" s="39" t="s">
        <v>200</v>
      </c>
      <c r="H14" s="41">
        <f t="shared" si="0"/>
        <v>2232</v>
      </c>
      <c r="I14" s="30">
        <f t="shared" si="0"/>
        <v>8.9999999999999993E-3</v>
      </c>
      <c r="J14" s="30" t="str">
        <f t="shared" si="1"/>
        <v/>
      </c>
      <c r="K14" s="27" t="str">
        <f t="shared" si="2"/>
        <v>---</v>
      </c>
      <c r="L14" s="27">
        <f t="shared" si="2"/>
        <v>3.02</v>
      </c>
      <c r="M14" s="31" t="str">
        <f t="shared" si="3"/>
        <v/>
      </c>
      <c r="N14" s="30">
        <f t="shared" si="4"/>
        <v>1.47E-2</v>
      </c>
    </row>
    <row r="15" spans="2:14" ht="57">
      <c r="B15" s="27">
        <v>2730</v>
      </c>
      <c r="C15" s="27" t="s">
        <v>279</v>
      </c>
      <c r="D15" s="27" t="s">
        <v>270</v>
      </c>
      <c r="E15" s="29" t="s">
        <v>280</v>
      </c>
      <c r="F15" s="27">
        <v>1</v>
      </c>
      <c r="G15" s="39" t="s">
        <v>201</v>
      </c>
      <c r="H15" s="41">
        <f t="shared" si="0"/>
        <v>929</v>
      </c>
      <c r="I15" s="30">
        <f t="shared" si="0"/>
        <v>3.6600000000000001E-2</v>
      </c>
      <c r="J15" s="30">
        <f t="shared" si="1"/>
        <v>0.37002599999999997</v>
      </c>
      <c r="K15" s="27">
        <f t="shared" si="2"/>
        <v>10.11</v>
      </c>
      <c r="L15" s="27">
        <f t="shared" si="2"/>
        <v>0.55000000000000004</v>
      </c>
      <c r="M15" s="31">
        <f t="shared" si="3"/>
        <v>5.5605000000000002</v>
      </c>
      <c r="N15" s="30">
        <f t="shared" si="4"/>
        <v>6.7100000000000007E-2</v>
      </c>
    </row>
    <row r="16" spans="2:14" ht="14.25">
      <c r="B16" s="27">
        <v>6789</v>
      </c>
      <c r="C16" s="27" t="s">
        <v>281</v>
      </c>
      <c r="D16" s="27" t="s">
        <v>282</v>
      </c>
      <c r="E16" s="29" t="s">
        <v>283</v>
      </c>
      <c r="F16" s="27">
        <v>1</v>
      </c>
      <c r="G16" s="39" t="s">
        <v>202</v>
      </c>
      <c r="H16" s="41">
        <f t="shared" si="0"/>
        <v>1312</v>
      </c>
      <c r="I16" s="30">
        <f t="shared" si="0"/>
        <v>3.4299999999999997E-2</v>
      </c>
      <c r="J16" s="30">
        <f t="shared" si="1"/>
        <v>0.31212999999999996</v>
      </c>
      <c r="K16" s="27">
        <f t="shared" si="2"/>
        <v>9.1</v>
      </c>
      <c r="L16" s="27">
        <f t="shared" si="2"/>
        <v>0.65</v>
      </c>
      <c r="M16" s="31">
        <f t="shared" si="3"/>
        <v>5.915</v>
      </c>
      <c r="N16" s="30">
        <f t="shared" si="4"/>
        <v>7.9000000000000001E-2</v>
      </c>
    </row>
    <row r="17" spans="2:14" ht="42.75">
      <c r="B17" s="27">
        <v>9982</v>
      </c>
      <c r="C17" s="27" t="s">
        <v>284</v>
      </c>
      <c r="D17" s="27" t="s">
        <v>277</v>
      </c>
      <c r="E17" s="29" t="s">
        <v>285</v>
      </c>
      <c r="F17" s="27">
        <v>1</v>
      </c>
      <c r="G17" s="39" t="s">
        <v>203</v>
      </c>
      <c r="H17" s="41">
        <f t="shared" si="0"/>
        <v>1560</v>
      </c>
      <c r="I17" s="30">
        <f t="shared" si="0"/>
        <v>2.5600000000000001E-2</v>
      </c>
      <c r="J17" s="30">
        <f t="shared" si="1"/>
        <v>5.3248000000000006</v>
      </c>
      <c r="K17" s="27">
        <f t="shared" si="2"/>
        <v>208</v>
      </c>
      <c r="L17" s="27">
        <f t="shared" si="2"/>
        <v>0.45</v>
      </c>
      <c r="M17" s="31">
        <f t="shared" si="3"/>
        <v>93.600000000000009</v>
      </c>
      <c r="N17" s="30">
        <f t="shared" si="4"/>
        <v>1.4E-3</v>
      </c>
    </row>
    <row r="18" spans="2:14" ht="14.25">
      <c r="B18" s="27">
        <v>3197</v>
      </c>
      <c r="C18" s="27" t="s">
        <v>286</v>
      </c>
      <c r="D18" s="27" t="s">
        <v>287</v>
      </c>
      <c r="E18" s="29" t="s">
        <v>288</v>
      </c>
      <c r="F18" s="27">
        <v>1</v>
      </c>
      <c r="G18" s="39" t="s">
        <v>204</v>
      </c>
      <c r="H18" s="41">
        <f t="shared" si="0"/>
        <v>1605</v>
      </c>
      <c r="I18" s="30">
        <f t="shared" si="0"/>
        <v>1.18E-2</v>
      </c>
      <c r="J18" s="30">
        <f t="shared" si="1"/>
        <v>0.37406</v>
      </c>
      <c r="K18" s="27">
        <f t="shared" si="2"/>
        <v>31.7</v>
      </c>
      <c r="L18" s="27">
        <f t="shared" si="2"/>
        <v>2.39</v>
      </c>
      <c r="M18" s="31">
        <f t="shared" si="3"/>
        <v>75.763000000000005</v>
      </c>
      <c r="N18" s="30">
        <f t="shared" si="4"/>
        <v>7.2099999999999997E-2</v>
      </c>
    </row>
    <row r="19" spans="2:14" ht="14.25">
      <c r="B19" s="27">
        <v>8233</v>
      </c>
      <c r="C19" s="27" t="s">
        <v>289</v>
      </c>
      <c r="D19" s="27" t="s">
        <v>277</v>
      </c>
      <c r="E19" s="29" t="s">
        <v>290</v>
      </c>
      <c r="F19" s="27">
        <v>1</v>
      </c>
      <c r="G19" s="39" t="s">
        <v>205</v>
      </c>
      <c r="H19" s="41">
        <f t="shared" si="0"/>
        <v>956</v>
      </c>
      <c r="I19" s="30">
        <f t="shared" si="0"/>
        <v>2.5100000000000001E-2</v>
      </c>
      <c r="J19" s="30" t="str">
        <f t="shared" si="1"/>
        <v/>
      </c>
      <c r="K19" s="27" t="str">
        <f t="shared" si="2"/>
        <v>---</v>
      </c>
      <c r="L19" s="27">
        <f t="shared" si="2"/>
        <v>0.37</v>
      </c>
      <c r="M19" s="31" t="str">
        <f t="shared" si="3"/>
        <v/>
      </c>
      <c r="N19" s="30">
        <f t="shared" si="4"/>
        <v>3.6499999999999998E-2</v>
      </c>
    </row>
    <row r="20" spans="2:14" ht="14.25">
      <c r="B20" s="27">
        <v>3289</v>
      </c>
      <c r="C20" s="27" t="s">
        <v>291</v>
      </c>
      <c r="D20" s="27" t="s">
        <v>262</v>
      </c>
      <c r="E20" s="29" t="s">
        <v>292</v>
      </c>
      <c r="F20" s="27">
        <v>1</v>
      </c>
      <c r="G20" s="39" t="s">
        <v>206</v>
      </c>
      <c r="H20" s="41">
        <f t="shared" si="0"/>
        <v>511</v>
      </c>
      <c r="I20" s="30">
        <f t="shared" si="0"/>
        <v>3.1300000000000001E-2</v>
      </c>
      <c r="J20" s="30">
        <f t="shared" si="1"/>
        <v>0.294846</v>
      </c>
      <c r="K20" s="27">
        <f t="shared" si="2"/>
        <v>9.42</v>
      </c>
      <c r="L20" s="27">
        <f t="shared" si="2"/>
        <v>0.64</v>
      </c>
      <c r="M20" s="31">
        <f t="shared" si="3"/>
        <v>6.0288000000000004</v>
      </c>
      <c r="N20" s="30">
        <f t="shared" si="4"/>
        <v>7.2800000000000004E-2</v>
      </c>
    </row>
    <row r="21" spans="2:14" ht="14.25">
      <c r="B21" s="27">
        <v>3003</v>
      </c>
      <c r="C21" s="27" t="s">
        <v>293</v>
      </c>
      <c r="D21" s="27" t="s">
        <v>282</v>
      </c>
      <c r="E21" s="29" t="s">
        <v>294</v>
      </c>
      <c r="F21" s="27">
        <v>1</v>
      </c>
      <c r="G21" s="39" t="s">
        <v>207</v>
      </c>
      <c r="H21" s="41">
        <f t="shared" si="0"/>
        <v>1022</v>
      </c>
      <c r="I21" s="30">
        <f t="shared" si="0"/>
        <v>3.3799999999999997E-2</v>
      </c>
      <c r="J21" s="30">
        <f t="shared" si="1"/>
        <v>0.37247599999999997</v>
      </c>
      <c r="K21" s="27">
        <f t="shared" si="2"/>
        <v>11.02</v>
      </c>
      <c r="L21" s="27">
        <f t="shared" si="2"/>
        <v>1.55</v>
      </c>
      <c r="M21" s="31">
        <f t="shared" si="3"/>
        <v>17.081</v>
      </c>
      <c r="N21" s="30">
        <f t="shared" si="4"/>
        <v>0.1368</v>
      </c>
    </row>
    <row r="22" spans="2:14" ht="42.75">
      <c r="B22" s="27">
        <v>4326</v>
      </c>
      <c r="C22" s="27" t="s">
        <v>295</v>
      </c>
      <c r="D22" s="27" t="s">
        <v>282</v>
      </c>
      <c r="E22" s="29" t="s">
        <v>296</v>
      </c>
      <c r="F22" s="27">
        <v>1</v>
      </c>
      <c r="G22" s="39" t="s">
        <v>208</v>
      </c>
      <c r="H22" s="41">
        <f t="shared" si="0"/>
        <v>749</v>
      </c>
      <c r="I22" s="30">
        <f t="shared" si="0"/>
        <v>4.0099999999999997E-2</v>
      </c>
      <c r="J22" s="30" t="str">
        <f t="shared" si="1"/>
        <v/>
      </c>
      <c r="K22" s="27" t="str">
        <f t="shared" si="2"/>
        <v>---</v>
      </c>
      <c r="L22" s="27">
        <f t="shared" si="2"/>
        <v>1.06</v>
      </c>
      <c r="M22" s="31" t="str">
        <f t="shared" si="3"/>
        <v/>
      </c>
      <c r="N22" s="30">
        <f t="shared" si="4"/>
        <v>0.1022</v>
      </c>
    </row>
    <row r="23" spans="2:14" ht="14.25">
      <c r="B23" s="27">
        <v>2751</v>
      </c>
      <c r="C23" s="27" t="s">
        <v>297</v>
      </c>
      <c r="D23" s="27" t="s">
        <v>298</v>
      </c>
      <c r="E23" s="29" t="s">
        <v>299</v>
      </c>
      <c r="F23" s="27">
        <v>1</v>
      </c>
      <c r="G23" s="39" t="s">
        <v>209</v>
      </c>
      <c r="H23" s="41">
        <f t="shared" si="0"/>
        <v>1898</v>
      </c>
      <c r="I23" s="30">
        <f t="shared" si="0"/>
        <v>5.3E-3</v>
      </c>
      <c r="J23" s="30">
        <f t="shared" si="1"/>
        <v>9.5505999999999994E-2</v>
      </c>
      <c r="K23" s="27">
        <f t="shared" si="2"/>
        <v>18.02</v>
      </c>
      <c r="L23" s="27">
        <f t="shared" si="2"/>
        <v>2.25</v>
      </c>
      <c r="M23" s="31">
        <f t="shared" si="3"/>
        <v>40.545000000000002</v>
      </c>
      <c r="N23" s="30">
        <f t="shared" si="4"/>
        <v>0.11650000000000001</v>
      </c>
    </row>
    <row r="24" spans="2:14" ht="14.25">
      <c r="B24" s="27">
        <v>2180</v>
      </c>
      <c r="C24" s="27" t="s">
        <v>300</v>
      </c>
      <c r="D24" s="27" t="s">
        <v>301</v>
      </c>
      <c r="E24" s="29" t="s">
        <v>302</v>
      </c>
      <c r="F24" s="27">
        <v>1</v>
      </c>
      <c r="G24" s="39" t="s">
        <v>210</v>
      </c>
      <c r="H24" s="41">
        <f t="shared" si="0"/>
        <v>650</v>
      </c>
      <c r="I24" s="30">
        <f t="shared" si="0"/>
        <v>7.7000000000000002E-3</v>
      </c>
      <c r="J24" s="30">
        <f t="shared" si="1"/>
        <v>0.127666</v>
      </c>
      <c r="K24" s="27">
        <f t="shared" si="2"/>
        <v>16.579999999999998</v>
      </c>
      <c r="L24" s="27">
        <f t="shared" si="2"/>
        <v>3.64</v>
      </c>
      <c r="M24" s="31">
        <f t="shared" si="3"/>
        <v>60.351199999999999</v>
      </c>
      <c r="N24" s="30">
        <f t="shared" si="4"/>
        <v>0.2417</v>
      </c>
    </row>
    <row r="25" spans="2:14" ht="42.75">
      <c r="B25" s="27">
        <v>7327</v>
      </c>
      <c r="C25" s="27" t="s">
        <v>303</v>
      </c>
      <c r="D25" s="27" t="s">
        <v>270</v>
      </c>
      <c r="E25" s="29" t="s">
        <v>304</v>
      </c>
      <c r="F25" s="27">
        <v>1</v>
      </c>
      <c r="G25" s="39" t="s">
        <v>211</v>
      </c>
      <c r="H25" s="41">
        <f t="shared" si="0"/>
        <v>2278</v>
      </c>
      <c r="I25" s="30">
        <f t="shared" si="0"/>
        <v>5.2699999999999997E-2</v>
      </c>
      <c r="J25" s="30">
        <f t="shared" si="1"/>
        <v>0.36784600000000001</v>
      </c>
      <c r="K25" s="27">
        <f t="shared" si="2"/>
        <v>6.98</v>
      </c>
      <c r="L25" s="27">
        <f t="shared" si="2"/>
        <v>0.25</v>
      </c>
      <c r="M25" s="31">
        <f t="shared" si="3"/>
        <v>1.7450000000000001</v>
      </c>
      <c r="N25" s="30">
        <f t="shared" si="4"/>
        <v>0.13819999999999999</v>
      </c>
    </row>
    <row r="26" spans="2:14" ht="14.25">
      <c r="B26" s="27">
        <v>9612</v>
      </c>
      <c r="C26" s="27" t="s">
        <v>305</v>
      </c>
      <c r="D26" s="27" t="s">
        <v>306</v>
      </c>
      <c r="E26" s="29" t="s">
        <v>307</v>
      </c>
      <c r="F26" s="27">
        <v>1</v>
      </c>
      <c r="G26" s="39" t="s">
        <v>212</v>
      </c>
      <c r="H26" s="41">
        <f t="shared" si="0"/>
        <v>1834</v>
      </c>
      <c r="I26" s="30">
        <f t="shared" si="0"/>
        <v>1.3599999999999999E-2</v>
      </c>
      <c r="J26" s="30">
        <f t="shared" si="1"/>
        <v>0.39861599999999997</v>
      </c>
      <c r="K26" s="27">
        <f t="shared" si="2"/>
        <v>29.31</v>
      </c>
      <c r="L26" s="27">
        <f t="shared" si="2"/>
        <v>1.75</v>
      </c>
      <c r="M26" s="31">
        <f t="shared" si="3"/>
        <v>51.292499999999997</v>
      </c>
      <c r="N26" s="30">
        <f t="shared" si="4"/>
        <v>0.1065</v>
      </c>
    </row>
    <row r="27" spans="2:14" ht="14.25">
      <c r="B27" s="27">
        <v>4927</v>
      </c>
      <c r="C27" s="27" t="s">
        <v>308</v>
      </c>
      <c r="D27" s="27" t="s">
        <v>282</v>
      </c>
      <c r="E27" s="29" t="s">
        <v>309</v>
      </c>
      <c r="F27" s="27">
        <v>1</v>
      </c>
      <c r="G27" s="39" t="s">
        <v>213</v>
      </c>
      <c r="H27" s="41">
        <f t="shared" si="0"/>
        <v>1888</v>
      </c>
      <c r="I27" s="30">
        <f t="shared" si="0"/>
        <v>4.24E-2</v>
      </c>
      <c r="J27" s="30">
        <f t="shared" si="1"/>
        <v>2.1081279999999998</v>
      </c>
      <c r="K27" s="27">
        <f t="shared" si="2"/>
        <v>49.72</v>
      </c>
      <c r="L27" s="27">
        <f t="shared" si="2"/>
        <v>2.44</v>
      </c>
      <c r="M27" s="31">
        <f t="shared" si="3"/>
        <v>121.3168</v>
      </c>
      <c r="N27" s="30">
        <f t="shared" si="4"/>
        <v>0.10390000000000001</v>
      </c>
    </row>
    <row r="28" spans="2:14" ht="14.25">
      <c r="B28" s="27">
        <v>2802</v>
      </c>
      <c r="C28" s="27" t="s">
        <v>310</v>
      </c>
      <c r="D28" s="27" t="s">
        <v>270</v>
      </c>
      <c r="E28" s="29" t="s">
        <v>311</v>
      </c>
      <c r="F28" s="27">
        <v>1</v>
      </c>
      <c r="G28" s="39" t="s">
        <v>214</v>
      </c>
      <c r="H28" s="41">
        <f t="shared" si="0"/>
        <v>1891</v>
      </c>
      <c r="I28" s="30">
        <f t="shared" si="0"/>
        <v>1.6899999999999998E-2</v>
      </c>
      <c r="J28" s="30">
        <f t="shared" si="1"/>
        <v>0.97310199999999991</v>
      </c>
      <c r="K28" s="27">
        <f t="shared" si="2"/>
        <v>57.58</v>
      </c>
      <c r="L28" s="27">
        <f t="shared" si="2"/>
        <v>1.68</v>
      </c>
      <c r="M28" s="31">
        <f t="shared" si="3"/>
        <v>96.734399999999994</v>
      </c>
      <c r="N28" s="30">
        <f t="shared" si="4"/>
        <v>4.7399999999999998E-2</v>
      </c>
    </row>
    <row r="29" spans="2:14" ht="28.5">
      <c r="B29" s="27">
        <v>3096</v>
      </c>
      <c r="C29" s="27" t="s">
        <v>312</v>
      </c>
      <c r="D29" s="27" t="s">
        <v>262</v>
      </c>
      <c r="E29" s="29" t="s">
        <v>313</v>
      </c>
      <c r="F29" s="27">
        <v>1</v>
      </c>
      <c r="G29" s="39" t="s">
        <v>215</v>
      </c>
      <c r="H29" s="41">
        <f t="shared" si="0"/>
        <v>963</v>
      </c>
      <c r="I29" s="30">
        <f t="shared" si="0"/>
        <v>1.2500000000000001E-2</v>
      </c>
      <c r="J29" s="30">
        <f t="shared" si="1"/>
        <v>0.18812500000000001</v>
      </c>
      <c r="K29" s="27">
        <f t="shared" si="2"/>
        <v>15.05</v>
      </c>
      <c r="L29" s="27">
        <f t="shared" si="2"/>
        <v>1.26</v>
      </c>
      <c r="M29" s="31">
        <f t="shared" si="3"/>
        <v>18.963000000000001</v>
      </c>
      <c r="N29" s="30">
        <f t="shared" si="4"/>
        <v>7.2499999999999995E-2</v>
      </c>
    </row>
    <row r="30" spans="2:14" ht="42.75">
      <c r="B30" s="27">
        <v>7192</v>
      </c>
      <c r="C30" s="27" t="s">
        <v>314</v>
      </c>
      <c r="D30" s="27" t="s">
        <v>270</v>
      </c>
      <c r="E30" s="29" t="s">
        <v>315</v>
      </c>
      <c r="F30" s="27">
        <v>1</v>
      </c>
      <c r="G30" s="39" t="s">
        <v>216</v>
      </c>
      <c r="H30" s="41">
        <f t="shared" si="0"/>
        <v>1485</v>
      </c>
      <c r="I30" s="30">
        <f t="shared" si="0"/>
        <v>2.3599999999999999E-2</v>
      </c>
      <c r="J30" s="30">
        <f t="shared" si="1"/>
        <v>0.24308000000000002</v>
      </c>
      <c r="K30" s="27">
        <f t="shared" si="2"/>
        <v>10.3</v>
      </c>
      <c r="L30" s="27">
        <f t="shared" si="2"/>
        <v>2.31</v>
      </c>
      <c r="M30" s="31">
        <f t="shared" si="3"/>
        <v>23.793000000000003</v>
      </c>
      <c r="N30" s="30">
        <f t="shared" si="4"/>
        <v>0.22520000000000001</v>
      </c>
    </row>
    <row r="31" spans="2:14" ht="14.25">
      <c r="B31" s="27">
        <v>4912</v>
      </c>
      <c r="C31" s="27" t="s">
        <v>316</v>
      </c>
      <c r="D31" s="27" t="s">
        <v>282</v>
      </c>
      <c r="E31" s="29" t="s">
        <v>317</v>
      </c>
      <c r="F31" s="27">
        <v>1</v>
      </c>
      <c r="G31" s="39" t="s">
        <v>217</v>
      </c>
      <c r="H31" s="41">
        <f t="shared" si="0"/>
        <v>2282</v>
      </c>
      <c r="I31" s="30">
        <f t="shared" si="0"/>
        <v>9.5999999999999992E-3</v>
      </c>
      <c r="J31" s="30">
        <f t="shared" si="1"/>
        <v>0.23587199999999997</v>
      </c>
      <c r="K31" s="27">
        <f t="shared" si="2"/>
        <v>24.57</v>
      </c>
      <c r="L31" s="27">
        <f t="shared" si="2"/>
        <v>3.18</v>
      </c>
      <c r="M31" s="31">
        <f t="shared" si="3"/>
        <v>78.132600000000011</v>
      </c>
      <c r="N31" s="30">
        <f t="shared" si="4"/>
        <v>0.10290000000000001</v>
      </c>
    </row>
    <row r="32" spans="2:14" ht="28.5">
      <c r="B32" s="27">
        <v>4929</v>
      </c>
      <c r="C32" s="27" t="s">
        <v>318</v>
      </c>
      <c r="D32" s="34">
        <v>43910</v>
      </c>
      <c r="E32" s="29" t="s">
        <v>319</v>
      </c>
      <c r="F32" s="27">
        <v>1</v>
      </c>
      <c r="G32" s="39" t="s">
        <v>218</v>
      </c>
      <c r="H32" s="41">
        <f t="shared" si="0"/>
        <v>938</v>
      </c>
      <c r="I32" s="30">
        <f t="shared" si="0"/>
        <v>2.5600000000000001E-2</v>
      </c>
      <c r="J32" s="30">
        <f t="shared" si="1"/>
        <v>0.82764800000000005</v>
      </c>
      <c r="K32" s="27">
        <f t="shared" si="2"/>
        <v>32.33</v>
      </c>
      <c r="L32" s="27">
        <f t="shared" si="2"/>
        <v>1.81</v>
      </c>
      <c r="M32" s="31">
        <f t="shared" si="3"/>
        <v>58.517299999999999</v>
      </c>
      <c r="N32" s="30">
        <f t="shared" si="4"/>
        <v>-5.2299999999999999E-2</v>
      </c>
    </row>
    <row r="33" spans="2:14" ht="14.25">
      <c r="B33" s="27">
        <v>2590</v>
      </c>
      <c r="C33" s="27" t="s">
        <v>320</v>
      </c>
      <c r="D33" s="27" t="s">
        <v>321</v>
      </c>
      <c r="E33" s="29" t="s">
        <v>322</v>
      </c>
      <c r="F33" s="27">
        <v>1</v>
      </c>
      <c r="G33" s="39" t="s">
        <v>219</v>
      </c>
      <c r="H33" s="41">
        <f t="shared" si="0"/>
        <v>4235</v>
      </c>
      <c r="I33" s="30">
        <f t="shared" si="0"/>
        <v>1.4200000000000001E-2</v>
      </c>
      <c r="J33" s="30">
        <f t="shared" si="1"/>
        <v>0.70758600000000005</v>
      </c>
      <c r="K33" s="27">
        <f t="shared" si="2"/>
        <v>49.83</v>
      </c>
      <c r="L33" s="27">
        <f t="shared" si="2"/>
        <v>0.79</v>
      </c>
      <c r="M33" s="31">
        <f t="shared" si="3"/>
        <v>39.365700000000004</v>
      </c>
      <c r="N33" s="30">
        <f t="shared" si="4"/>
        <v>1.9699999999999999E-2</v>
      </c>
    </row>
    <row r="34" spans="2:14" ht="42.75">
      <c r="B34" s="27">
        <v>6750</v>
      </c>
      <c r="C34" s="27" t="s">
        <v>323</v>
      </c>
      <c r="D34" s="27" t="s">
        <v>324</v>
      </c>
      <c r="E34" s="29" t="s">
        <v>325</v>
      </c>
      <c r="F34" s="27">
        <v>1</v>
      </c>
      <c r="G34" s="39" t="s">
        <v>220</v>
      </c>
      <c r="H34" s="41">
        <f t="shared" si="0"/>
        <v>4320</v>
      </c>
      <c r="I34" s="30">
        <f t="shared" si="0"/>
        <v>1.41E-2</v>
      </c>
      <c r="J34" s="30">
        <f t="shared" si="1"/>
        <v>0.30963600000000002</v>
      </c>
      <c r="K34" s="27">
        <f t="shared" si="2"/>
        <v>21.96</v>
      </c>
      <c r="L34" s="27">
        <f t="shared" si="2"/>
        <v>3.36</v>
      </c>
      <c r="M34" s="31">
        <f t="shared" si="3"/>
        <v>73.785600000000002</v>
      </c>
      <c r="N34" s="30">
        <f t="shared" si="4"/>
        <v>0.186</v>
      </c>
    </row>
    <row r="35" spans="2:14" ht="42.75">
      <c r="B35" s="27">
        <v>5988</v>
      </c>
      <c r="C35" s="27" t="s">
        <v>326</v>
      </c>
      <c r="D35" s="27" t="s">
        <v>270</v>
      </c>
      <c r="E35" s="29" t="s">
        <v>327</v>
      </c>
      <c r="F35" s="27">
        <v>1</v>
      </c>
      <c r="G35" s="39" t="s">
        <v>221</v>
      </c>
      <c r="H35" s="41">
        <f t="shared" si="0"/>
        <v>1545</v>
      </c>
      <c r="I35" s="30">
        <f t="shared" si="0"/>
        <v>2.9100000000000001E-2</v>
      </c>
      <c r="J35" s="30">
        <f t="shared" si="1"/>
        <v>0.28139700000000001</v>
      </c>
      <c r="K35" s="27">
        <f t="shared" si="2"/>
        <v>9.67</v>
      </c>
      <c r="L35" s="27">
        <f t="shared" si="2"/>
        <v>0.61</v>
      </c>
      <c r="M35" s="31">
        <f t="shared" si="3"/>
        <v>5.8986999999999998</v>
      </c>
      <c r="N35" s="30">
        <f t="shared" si="4"/>
        <v>8.4900000000000003E-2</v>
      </c>
    </row>
    <row r="36" spans="2:14" ht="42.75">
      <c r="B36" s="27">
        <v>9433</v>
      </c>
      <c r="C36" s="27" t="s">
        <v>15</v>
      </c>
      <c r="D36" s="27" t="s">
        <v>255</v>
      </c>
      <c r="E36" s="29" t="s">
        <v>328</v>
      </c>
      <c r="F36" s="27">
        <v>1</v>
      </c>
      <c r="G36" s="39" t="s">
        <v>222</v>
      </c>
      <c r="H36" s="41">
        <f t="shared" si="0"/>
        <v>3087</v>
      </c>
      <c r="I36" s="30">
        <f t="shared" si="0"/>
        <v>3.73E-2</v>
      </c>
      <c r="J36" s="30">
        <f t="shared" si="1"/>
        <v>0.432307</v>
      </c>
      <c r="K36" s="27">
        <f t="shared" si="2"/>
        <v>11.59</v>
      </c>
      <c r="L36" s="27">
        <f t="shared" si="2"/>
        <v>1.65</v>
      </c>
      <c r="M36" s="31">
        <f t="shared" si="3"/>
        <v>19.1235</v>
      </c>
      <c r="N36" s="30">
        <f t="shared" si="4"/>
        <v>0.1552</v>
      </c>
    </row>
    <row r="37" spans="2:14" ht="28.5">
      <c r="B37" s="27">
        <v>5185</v>
      </c>
      <c r="C37" s="27" t="s">
        <v>329</v>
      </c>
      <c r="D37" s="27" t="s">
        <v>270</v>
      </c>
      <c r="E37" s="29" t="s">
        <v>330</v>
      </c>
      <c r="F37" s="27">
        <v>1</v>
      </c>
      <c r="G37" s="39" t="s">
        <v>223</v>
      </c>
      <c r="H37" s="41">
        <f t="shared" si="0"/>
        <v>595</v>
      </c>
      <c r="I37" s="30">
        <f t="shared" si="0"/>
        <v>3.3599999999999998E-2</v>
      </c>
      <c r="J37" s="30">
        <f t="shared" si="1"/>
        <v>0.36791999999999997</v>
      </c>
      <c r="K37" s="27">
        <f t="shared" si="2"/>
        <v>10.95</v>
      </c>
      <c r="L37" s="27">
        <f t="shared" si="2"/>
        <v>0.34</v>
      </c>
      <c r="M37" s="31">
        <f t="shared" si="3"/>
        <v>3.7229999999999999</v>
      </c>
      <c r="N37" s="30">
        <f t="shared" si="4"/>
        <v>-8.4900000000000003E-2</v>
      </c>
    </row>
    <row r="38" spans="2:14" ht="14.25">
      <c r="B38" s="27">
        <v>6082</v>
      </c>
      <c r="C38" s="27" t="s">
        <v>331</v>
      </c>
      <c r="D38" s="27" t="s">
        <v>270</v>
      </c>
      <c r="E38" s="29" t="s">
        <v>332</v>
      </c>
      <c r="F38" s="27">
        <v>1</v>
      </c>
      <c r="G38" s="39" t="s">
        <v>224</v>
      </c>
      <c r="H38" s="41">
        <f t="shared" si="0"/>
        <v>1465</v>
      </c>
      <c r="I38" s="30">
        <f t="shared" si="0"/>
        <v>6.7999999999999996E-3</v>
      </c>
      <c r="J38" s="30">
        <f t="shared" si="1"/>
        <v>0.106964</v>
      </c>
      <c r="K38" s="27">
        <f t="shared" si="2"/>
        <v>15.73</v>
      </c>
      <c r="L38" s="27">
        <f t="shared" si="2"/>
        <v>2.69</v>
      </c>
      <c r="M38" s="31">
        <f t="shared" si="3"/>
        <v>42.313699999999997</v>
      </c>
      <c r="N38" s="30">
        <f t="shared" si="4"/>
        <v>0.1293</v>
      </c>
    </row>
    <row r="39" spans="2:14" ht="42.75">
      <c r="B39" s="27">
        <v>6078</v>
      </c>
      <c r="C39" s="27" t="s">
        <v>333</v>
      </c>
      <c r="D39" s="27" t="s">
        <v>334</v>
      </c>
      <c r="E39" s="29" t="s">
        <v>335</v>
      </c>
      <c r="F39" s="27">
        <v>1</v>
      </c>
      <c r="G39" s="39" t="s">
        <v>225</v>
      </c>
      <c r="H39" s="41">
        <f t="shared" si="0"/>
        <v>1413</v>
      </c>
      <c r="I39" s="30">
        <f t="shared" si="0"/>
        <v>1.24E-2</v>
      </c>
      <c r="J39" s="30">
        <f t="shared" si="1"/>
        <v>0.43387599999999998</v>
      </c>
      <c r="K39" s="27">
        <f t="shared" si="2"/>
        <v>34.99</v>
      </c>
      <c r="L39" s="27">
        <f t="shared" si="2"/>
        <v>6.45</v>
      </c>
      <c r="M39" s="31">
        <f t="shared" si="3"/>
        <v>225.68550000000002</v>
      </c>
      <c r="N39" s="30">
        <f t="shared" si="4"/>
        <v>0.22789999999999999</v>
      </c>
    </row>
    <row r="40" spans="2:14" ht="14.25">
      <c r="B40" s="27">
        <v>3726</v>
      </c>
      <c r="C40" s="27" t="s">
        <v>336</v>
      </c>
      <c r="D40" s="27" t="s">
        <v>337</v>
      </c>
      <c r="E40" s="29" t="s">
        <v>338</v>
      </c>
      <c r="F40" s="27">
        <v>1</v>
      </c>
      <c r="G40" s="39" t="s">
        <v>228</v>
      </c>
      <c r="H40" s="41">
        <f t="shared" si="0"/>
        <v>477</v>
      </c>
      <c r="I40" s="30" t="str">
        <f t="shared" si="0"/>
        <v>---%</v>
      </c>
      <c r="J40" s="30" t="str">
        <f t="shared" si="1"/>
        <v/>
      </c>
      <c r="K40" s="27">
        <f t="shared" si="2"/>
        <v>52.19</v>
      </c>
      <c r="L40" s="27">
        <f t="shared" si="2"/>
        <v>3.47</v>
      </c>
      <c r="M40" s="31">
        <f t="shared" si="3"/>
        <v>181.0993</v>
      </c>
      <c r="N40" s="30">
        <f t="shared" si="4"/>
        <v>-0.2984</v>
      </c>
    </row>
    <row r="41" spans="2:14" ht="42.75">
      <c r="B41" s="27">
        <v>1788</v>
      </c>
      <c r="C41" s="27" t="s">
        <v>339</v>
      </c>
      <c r="D41" s="29" t="s">
        <v>340</v>
      </c>
      <c r="E41" s="35" t="s">
        <v>429</v>
      </c>
      <c r="F41" s="27">
        <v>1</v>
      </c>
      <c r="G41" s="39" t="s">
        <v>226</v>
      </c>
      <c r="H41" s="41">
        <f t="shared" si="0"/>
        <v>2300</v>
      </c>
      <c r="I41" s="30">
        <f t="shared" si="0"/>
        <v>1.7399999999999999E-2</v>
      </c>
      <c r="J41" s="30">
        <f t="shared" si="1"/>
        <v>0.29579999999999995</v>
      </c>
      <c r="K41" s="27">
        <f t="shared" si="2"/>
        <v>17</v>
      </c>
      <c r="L41" s="27">
        <f t="shared" si="2"/>
        <v>0.53</v>
      </c>
      <c r="M41" s="31">
        <f t="shared" si="3"/>
        <v>9.01</v>
      </c>
      <c r="N41" s="30">
        <f t="shared" si="4"/>
        <v>2.0500000000000001E-2</v>
      </c>
    </row>
    <row r="42" spans="2:14" ht="28.5">
      <c r="B42" s="27">
        <v>1780</v>
      </c>
      <c r="C42" s="27" t="s">
        <v>341</v>
      </c>
      <c r="D42" s="27" t="s">
        <v>270</v>
      </c>
      <c r="E42" s="29" t="s">
        <v>342</v>
      </c>
      <c r="F42" s="27">
        <v>1</v>
      </c>
      <c r="G42" s="39" t="s">
        <v>227</v>
      </c>
      <c r="H42" s="41">
        <f t="shared" si="0"/>
        <v>734</v>
      </c>
      <c r="I42" s="30">
        <f t="shared" si="0"/>
        <v>6.7999999999999996E-3</v>
      </c>
      <c r="J42" s="30">
        <f t="shared" si="1"/>
        <v>9.7443999999999989E-2</v>
      </c>
      <c r="K42" s="27">
        <f t="shared" si="2"/>
        <v>14.33</v>
      </c>
      <c r="L42" s="27">
        <f t="shared" si="2"/>
        <v>0.91</v>
      </c>
      <c r="M42" s="31">
        <f t="shared" si="3"/>
        <v>13.0403</v>
      </c>
      <c r="N42" s="30">
        <f t="shared" si="4"/>
        <v>8.8599999999999998E-2</v>
      </c>
    </row>
    <row r="43" spans="2:14" ht="42.75">
      <c r="B43" s="27">
        <v>7185</v>
      </c>
      <c r="C43" s="27" t="s">
        <v>343</v>
      </c>
      <c r="D43" s="27" t="s">
        <v>337</v>
      </c>
      <c r="E43" s="29" t="s">
        <v>344</v>
      </c>
      <c r="F43" s="27">
        <v>1</v>
      </c>
      <c r="G43" s="39" t="s">
        <v>229</v>
      </c>
      <c r="H43" s="41">
        <f t="shared" si="0"/>
        <v>1795</v>
      </c>
      <c r="I43" s="30" t="str">
        <f t="shared" si="0"/>
        <v>---%</v>
      </c>
      <c r="J43" s="30" t="str">
        <f t="shared" si="1"/>
        <v/>
      </c>
      <c r="K43" s="27" t="str">
        <f t="shared" si="2"/>
        <v>---</v>
      </c>
      <c r="L43" s="27">
        <f t="shared" si="2"/>
        <v>1.2</v>
      </c>
      <c r="M43" s="31" t="str">
        <f t="shared" si="3"/>
        <v/>
      </c>
      <c r="N43" s="30">
        <f t="shared" si="4"/>
        <v>0.2555</v>
      </c>
    </row>
    <row r="44" spans="2:14" ht="42.75">
      <c r="B44" s="27">
        <v>2402</v>
      </c>
      <c r="C44" s="27" t="s">
        <v>345</v>
      </c>
      <c r="D44" s="27" t="s">
        <v>334</v>
      </c>
      <c r="E44" s="29" t="s">
        <v>346</v>
      </c>
      <c r="F44" s="27">
        <v>1</v>
      </c>
      <c r="G44" s="39" t="s">
        <v>230</v>
      </c>
      <c r="H44" s="41">
        <f t="shared" si="0"/>
        <v>557</v>
      </c>
      <c r="I44" s="30" t="str">
        <f t="shared" si="0"/>
        <v>---%</v>
      </c>
      <c r="J44" s="30" t="str">
        <f t="shared" si="1"/>
        <v/>
      </c>
      <c r="K44" s="27">
        <f t="shared" si="2"/>
        <v>138.56</v>
      </c>
      <c r="L44" s="27">
        <f t="shared" si="2"/>
        <v>1.84</v>
      </c>
      <c r="M44" s="31">
        <f t="shared" si="3"/>
        <v>254.9504</v>
      </c>
      <c r="N44" s="30">
        <f t="shared" si="4"/>
        <v>-0.1381</v>
      </c>
    </row>
    <row r="45" spans="2:14" ht="14.25">
      <c r="B45" s="27">
        <v>4248</v>
      </c>
      <c r="C45" s="27" t="s">
        <v>347</v>
      </c>
      <c r="D45" s="27" t="s">
        <v>282</v>
      </c>
      <c r="E45" s="29" t="s">
        <v>348</v>
      </c>
      <c r="F45" s="27">
        <v>1</v>
      </c>
      <c r="G45" s="39" t="s">
        <v>231</v>
      </c>
      <c r="H45" s="41">
        <f t="shared" si="0"/>
        <v>750</v>
      </c>
      <c r="I45" s="30">
        <f t="shared" si="0"/>
        <v>2.53E-2</v>
      </c>
      <c r="J45" s="30">
        <f t="shared" si="1"/>
        <v>0.21606199999999998</v>
      </c>
      <c r="K45" s="27">
        <f t="shared" si="2"/>
        <v>8.5399999999999991</v>
      </c>
      <c r="L45" s="27">
        <f t="shared" si="2"/>
        <v>1.03</v>
      </c>
      <c r="M45" s="31">
        <f t="shared" si="3"/>
        <v>8.7961999999999989</v>
      </c>
      <c r="N45" s="30">
        <f t="shared" si="4"/>
        <v>0.11799999999999999</v>
      </c>
    </row>
    <row r="46" spans="2:14" ht="28.5">
      <c r="B46" s="27">
        <v>6370</v>
      </c>
      <c r="C46" s="27" t="s">
        <v>349</v>
      </c>
      <c r="D46" s="27" t="s">
        <v>270</v>
      </c>
      <c r="E46" s="29" t="s">
        <v>350</v>
      </c>
      <c r="F46" s="27">
        <v>1</v>
      </c>
      <c r="G46" s="39" t="s">
        <v>232</v>
      </c>
      <c r="H46" s="41">
        <f t="shared" si="0"/>
        <v>2934</v>
      </c>
      <c r="I46" s="30">
        <f t="shared" si="0"/>
        <v>2.1100000000000001E-2</v>
      </c>
      <c r="J46" s="30">
        <f t="shared" si="1"/>
        <v>0.32641700000000001</v>
      </c>
      <c r="K46" s="27">
        <f t="shared" si="2"/>
        <v>15.47</v>
      </c>
      <c r="L46" s="27">
        <f t="shared" si="2"/>
        <v>1.33</v>
      </c>
      <c r="M46" s="31">
        <f t="shared" si="3"/>
        <v>20.575100000000003</v>
      </c>
      <c r="N46" s="30">
        <f t="shared" si="4"/>
        <v>7.2700000000000001E-2</v>
      </c>
    </row>
    <row r="47" spans="2:14" ht="14.25">
      <c r="B47" s="27">
        <v>7196</v>
      </c>
      <c r="C47" s="27" t="s">
        <v>351</v>
      </c>
      <c r="D47" s="27" t="s">
        <v>352</v>
      </c>
      <c r="E47" s="29" t="s">
        <v>353</v>
      </c>
      <c r="F47" s="27">
        <v>1</v>
      </c>
      <c r="G47" s="39" t="s">
        <v>233</v>
      </c>
      <c r="H47" s="41">
        <f t="shared" si="0"/>
        <v>1114</v>
      </c>
      <c r="I47" s="30">
        <f t="shared" si="0"/>
        <v>2.69E-2</v>
      </c>
      <c r="J47" s="30">
        <f t="shared" si="1"/>
        <v>0.30208699999999999</v>
      </c>
      <c r="K47" s="27">
        <f t="shared" si="2"/>
        <v>11.23</v>
      </c>
      <c r="L47" s="27">
        <f t="shared" si="2"/>
        <v>1.72</v>
      </c>
      <c r="M47" s="31">
        <f t="shared" si="3"/>
        <v>19.3156</v>
      </c>
      <c r="N47" s="30">
        <f t="shared" si="4"/>
        <v>0.14030000000000001</v>
      </c>
    </row>
    <row r="48" spans="2:14" ht="14.25">
      <c r="B48" s="27">
        <v>3070</v>
      </c>
      <c r="C48" s="27" t="s">
        <v>354</v>
      </c>
      <c r="D48" s="27" t="s">
        <v>355</v>
      </c>
      <c r="E48" s="29" t="s">
        <v>356</v>
      </c>
      <c r="F48" s="27">
        <v>1</v>
      </c>
      <c r="G48" s="39" t="s">
        <v>235</v>
      </c>
      <c r="H48" s="41">
        <f t="shared" si="0"/>
        <v>260</v>
      </c>
      <c r="I48" s="30" t="str">
        <f t="shared" si="0"/>
        <v>---%</v>
      </c>
      <c r="J48" s="30" t="str">
        <f t="shared" si="1"/>
        <v/>
      </c>
      <c r="K48" s="27" t="str">
        <f t="shared" si="2"/>
        <v>---</v>
      </c>
      <c r="L48" s="27">
        <f t="shared" si="2"/>
        <v>1.23</v>
      </c>
      <c r="M48" s="31" t="str">
        <f t="shared" si="3"/>
        <v/>
      </c>
      <c r="N48" s="30">
        <f t="shared" si="4"/>
        <v>-0.48199999999999998</v>
      </c>
    </row>
    <row r="49" spans="2:14" ht="14.25">
      <c r="B49" s="27">
        <v>9900</v>
      </c>
      <c r="C49" s="27" t="s">
        <v>357</v>
      </c>
      <c r="D49" s="27" t="s">
        <v>324</v>
      </c>
      <c r="E49" s="29" t="s">
        <v>358</v>
      </c>
      <c r="F49" s="27">
        <v>1</v>
      </c>
      <c r="G49" s="39" t="s">
        <v>236</v>
      </c>
      <c r="H49" s="41">
        <f t="shared" si="0"/>
        <v>1232</v>
      </c>
      <c r="I49" s="30" t="str">
        <f t="shared" si="0"/>
        <v>---%</v>
      </c>
      <c r="J49" s="30" t="str">
        <f t="shared" si="1"/>
        <v/>
      </c>
      <c r="K49" s="27" t="str">
        <f t="shared" si="2"/>
        <v xml:space="preserve"> ---</v>
      </c>
      <c r="L49" s="27">
        <f t="shared" si="2"/>
        <v>2.3199999999999998</v>
      </c>
      <c r="M49" s="31" t="str">
        <f t="shared" si="3"/>
        <v/>
      </c>
      <c r="N49" s="30">
        <f t="shared" si="4"/>
        <v>5.4000000000000003E-3</v>
      </c>
    </row>
    <row r="50" spans="2:14" ht="14.25">
      <c r="B50" s="27">
        <v>2694</v>
      </c>
      <c r="C50" s="27" t="s">
        <v>359</v>
      </c>
      <c r="D50" s="27" t="s">
        <v>324</v>
      </c>
      <c r="E50" s="29" t="s">
        <v>360</v>
      </c>
      <c r="F50" s="27">
        <v>1</v>
      </c>
      <c r="G50" s="39" t="s">
        <v>237</v>
      </c>
      <c r="H50" s="41">
        <f t="shared" si="0"/>
        <v>67</v>
      </c>
      <c r="I50" s="30">
        <f t="shared" si="0"/>
        <v>7.4999999999999997E-3</v>
      </c>
      <c r="J50" s="30" t="str">
        <f t="shared" si="1"/>
        <v/>
      </c>
      <c r="K50" s="27" t="str">
        <f t="shared" si="2"/>
        <v xml:space="preserve"> ---</v>
      </c>
      <c r="L50" s="27">
        <f t="shared" si="2"/>
        <v>1.52</v>
      </c>
      <c r="M50" s="31" t="str">
        <f t="shared" si="3"/>
        <v/>
      </c>
      <c r="N50" s="30">
        <f t="shared" si="4"/>
        <v>-7.7399999999999997E-2</v>
      </c>
    </row>
    <row r="51" spans="2:14" ht="14.25">
      <c r="B51" s="27">
        <v>3418</v>
      </c>
      <c r="C51" s="27" t="s">
        <v>416</v>
      </c>
      <c r="D51" s="27" t="s">
        <v>417</v>
      </c>
      <c r="E51" s="29" t="s">
        <v>418</v>
      </c>
      <c r="F51" s="27">
        <v>1</v>
      </c>
      <c r="G51" s="39" t="s">
        <v>415</v>
      </c>
      <c r="H51" s="41">
        <f t="shared" si="0"/>
        <v>694</v>
      </c>
      <c r="I51" s="30">
        <f t="shared" si="0"/>
        <v>1.0800000000000001E-2</v>
      </c>
      <c r="J51" s="30">
        <f t="shared" si="1"/>
        <v>0.15724800000000003</v>
      </c>
      <c r="K51" s="27">
        <f t="shared" si="2"/>
        <v>14.56</v>
      </c>
      <c r="L51" s="27">
        <f t="shared" si="2"/>
        <v>2.0099999999999998</v>
      </c>
      <c r="M51" s="31">
        <f t="shared" si="3"/>
        <v>29.265599999999999</v>
      </c>
      <c r="N51" s="30">
        <f t="shared" si="4"/>
        <v>0.10879999999999999</v>
      </c>
    </row>
    <row r="52" spans="2:14" ht="14.25">
      <c r="B52" s="27">
        <v>4825</v>
      </c>
      <c r="C52" s="27" t="s">
        <v>422</v>
      </c>
      <c r="D52" s="27" t="s">
        <v>423</v>
      </c>
      <c r="E52" s="29" t="s">
        <v>424</v>
      </c>
      <c r="F52" s="27">
        <v>1</v>
      </c>
      <c r="G52" s="39" t="s">
        <v>421</v>
      </c>
      <c r="H52" s="41">
        <f t="shared" si="0"/>
        <v>3725</v>
      </c>
      <c r="I52" s="30">
        <f t="shared" si="0"/>
        <v>2.6800000000000001E-2</v>
      </c>
      <c r="J52" s="30">
        <f t="shared" si="1"/>
        <v>0.72761999999999993</v>
      </c>
      <c r="K52" s="27">
        <f t="shared" si="2"/>
        <v>27.15</v>
      </c>
      <c r="L52" s="27">
        <f t="shared" si="2"/>
        <v>2.97</v>
      </c>
      <c r="M52" s="31">
        <f t="shared" si="3"/>
        <v>80.635500000000008</v>
      </c>
      <c r="N52" s="30">
        <f t="shared" si="4"/>
        <v>0.1004</v>
      </c>
    </row>
    <row r="53" spans="2:14" s="21" customFormat="1">
      <c r="E53" s="22"/>
    </row>
    <row r="54" spans="2:14">
      <c r="E54" s="43" t="s">
        <v>427</v>
      </c>
      <c r="F54" s="42"/>
      <c r="G54" s="42"/>
      <c r="H54" s="44">
        <f>(SUBTOTAL(9,H4:H53))*100</f>
        <v>7225100</v>
      </c>
    </row>
    <row r="56" spans="2:14">
      <c r="B56" s="18" t="s">
        <v>430</v>
      </c>
    </row>
    <row r="57" spans="2:14" ht="14.25">
      <c r="B57" s="36" t="s">
        <v>242</v>
      </c>
      <c r="C57" s="36" t="s">
        <v>243</v>
      </c>
      <c r="D57" s="36" t="s">
        <v>244</v>
      </c>
      <c r="E57" s="37" t="s">
        <v>245</v>
      </c>
    </row>
    <row r="58" spans="2:14">
      <c r="B58" s="28" t="s">
        <v>434</v>
      </c>
      <c r="C58" s="27"/>
      <c r="D58" s="28" t="s">
        <v>431</v>
      </c>
      <c r="E58" s="33" t="s">
        <v>435</v>
      </c>
    </row>
    <row r="59" spans="2:14" ht="24">
      <c r="B59" s="27">
        <v>8905</v>
      </c>
      <c r="C59" s="28" t="s">
        <v>170</v>
      </c>
      <c r="D59" s="28" t="s">
        <v>157</v>
      </c>
      <c r="E59" s="33" t="s">
        <v>436</v>
      </c>
    </row>
    <row r="60" spans="2:14">
      <c r="B60" s="27">
        <v>8591</v>
      </c>
      <c r="C60" s="28" t="s">
        <v>9</v>
      </c>
      <c r="D60" s="28" t="s">
        <v>155</v>
      </c>
      <c r="E60" s="33" t="s">
        <v>445</v>
      </c>
    </row>
    <row r="61" spans="2:14">
      <c r="B61" s="28">
        <v>7605</v>
      </c>
      <c r="C61" s="27" t="s">
        <v>442</v>
      </c>
      <c r="D61" s="28" t="s">
        <v>185</v>
      </c>
      <c r="E61" s="33" t="s">
        <v>443</v>
      </c>
    </row>
    <row r="62" spans="2:14">
      <c r="B62" s="28" t="s">
        <v>434</v>
      </c>
      <c r="C62" s="27"/>
      <c r="D62" s="28" t="s">
        <v>420</v>
      </c>
      <c r="E62" s="33" t="s">
        <v>438</v>
      </c>
    </row>
    <row r="63" spans="2:14">
      <c r="B63" s="28" t="s">
        <v>434</v>
      </c>
      <c r="C63" s="27"/>
      <c r="D63" s="28" t="s">
        <v>21</v>
      </c>
      <c r="E63" s="33" t="s">
        <v>447</v>
      </c>
    </row>
    <row r="64" spans="2:14">
      <c r="B64" s="28" t="s">
        <v>434</v>
      </c>
      <c r="C64" s="27"/>
      <c r="D64" s="28" t="s">
        <v>234</v>
      </c>
      <c r="E64" s="33" t="s">
        <v>449</v>
      </c>
    </row>
    <row r="65" spans="2:5" ht="24.75">
      <c r="B65" s="27">
        <v>3086</v>
      </c>
      <c r="C65" s="28" t="s">
        <v>441</v>
      </c>
      <c r="D65" s="28" t="s">
        <v>150</v>
      </c>
      <c r="E65" s="32" t="s">
        <v>444</v>
      </c>
    </row>
    <row r="66" spans="2:5">
      <c r="B66" s="28" t="s">
        <v>434</v>
      </c>
      <c r="C66" s="27"/>
      <c r="D66" s="28" t="s">
        <v>240</v>
      </c>
      <c r="E66" s="29"/>
    </row>
    <row r="67" spans="2:5">
      <c r="B67" s="28" t="s">
        <v>434</v>
      </c>
      <c r="C67" s="27"/>
      <c r="D67" s="28" t="s">
        <v>432</v>
      </c>
      <c r="E67" s="33" t="s">
        <v>437</v>
      </c>
    </row>
    <row r="68" spans="2:5">
      <c r="B68" s="27">
        <v>3244</v>
      </c>
      <c r="C68" s="28" t="s">
        <v>439</v>
      </c>
      <c r="D68" s="28" t="s">
        <v>194</v>
      </c>
      <c r="E68" s="33" t="s">
        <v>440</v>
      </c>
    </row>
    <row r="69" spans="2:5">
      <c r="B69" s="27">
        <v>1605</v>
      </c>
      <c r="C69" s="27" t="s">
        <v>446</v>
      </c>
      <c r="D69" s="28" t="s">
        <v>433</v>
      </c>
      <c r="E69" s="33" t="s">
        <v>448</v>
      </c>
    </row>
    <row r="91" spans="3:24">
      <c r="C91" s="17">
        <v>1</v>
      </c>
      <c r="D91" s="17">
        <f>C91+1</f>
        <v>2</v>
      </c>
      <c r="E91" s="17">
        <f t="shared" ref="E91:X91" si="5">D91+1</f>
        <v>3</v>
      </c>
      <c r="F91" s="17">
        <f t="shared" si="5"/>
        <v>4</v>
      </c>
      <c r="G91" s="17">
        <f t="shared" si="5"/>
        <v>5</v>
      </c>
      <c r="H91" s="17">
        <f t="shared" si="5"/>
        <v>6</v>
      </c>
      <c r="I91" s="17">
        <f t="shared" si="5"/>
        <v>7</v>
      </c>
      <c r="J91" s="17">
        <f t="shared" si="5"/>
        <v>8</v>
      </c>
      <c r="K91" s="17">
        <f t="shared" si="5"/>
        <v>9</v>
      </c>
      <c r="L91" s="17">
        <f t="shared" si="5"/>
        <v>10</v>
      </c>
      <c r="M91" s="17">
        <f t="shared" si="5"/>
        <v>11</v>
      </c>
      <c r="N91" s="17">
        <f t="shared" si="5"/>
        <v>12</v>
      </c>
      <c r="O91" s="17">
        <f t="shared" si="5"/>
        <v>13</v>
      </c>
      <c r="P91" s="17">
        <f t="shared" si="5"/>
        <v>14</v>
      </c>
      <c r="Q91" s="17">
        <f t="shared" si="5"/>
        <v>15</v>
      </c>
      <c r="R91" s="17">
        <f t="shared" si="5"/>
        <v>16</v>
      </c>
      <c r="S91" s="17">
        <f t="shared" si="5"/>
        <v>17</v>
      </c>
      <c r="T91" s="17">
        <f t="shared" si="5"/>
        <v>18</v>
      </c>
      <c r="U91" s="17">
        <f t="shared" si="5"/>
        <v>19</v>
      </c>
      <c r="V91" s="17">
        <f t="shared" si="5"/>
        <v>20</v>
      </c>
      <c r="W91" s="17">
        <f t="shared" si="5"/>
        <v>21</v>
      </c>
      <c r="X91" s="17">
        <f t="shared" si="5"/>
        <v>22</v>
      </c>
    </row>
    <row r="92" spans="3:24" ht="28.5">
      <c r="C92" s="17" t="s">
        <v>242</v>
      </c>
      <c r="D92" s="17" t="s">
        <v>361</v>
      </c>
      <c r="E92" s="17" t="s">
        <v>362</v>
      </c>
      <c r="F92" s="19" t="s">
        <v>363</v>
      </c>
      <c r="G92" s="17" t="s">
        <v>180</v>
      </c>
      <c r="I92" s="17" t="s">
        <v>181</v>
      </c>
      <c r="K92" s="17" t="s">
        <v>182</v>
      </c>
      <c r="L92" s="17" t="s">
        <v>183</v>
      </c>
      <c r="M92" s="17" t="s">
        <v>184</v>
      </c>
      <c r="N92" s="17" t="s">
        <v>364</v>
      </c>
      <c r="O92" s="17" t="s">
        <v>365</v>
      </c>
      <c r="P92" s="17" t="s">
        <v>366</v>
      </c>
      <c r="Q92" s="17" t="s">
        <v>367</v>
      </c>
      <c r="R92" s="64" t="s">
        <v>368</v>
      </c>
      <c r="S92" s="64"/>
      <c r="T92" s="17" t="s">
        <v>369</v>
      </c>
    </row>
    <row r="93" spans="3:24" ht="14.25">
      <c r="C93" s="17">
        <v>7450</v>
      </c>
      <c r="D93" s="17" t="s">
        <v>370</v>
      </c>
      <c r="E93" s="19" t="s">
        <v>186</v>
      </c>
      <c r="G93" s="17" t="s">
        <v>187</v>
      </c>
      <c r="I93" s="17">
        <v>1.62</v>
      </c>
      <c r="K93" s="17" t="s">
        <v>187</v>
      </c>
      <c r="L93" s="17">
        <v>913.64</v>
      </c>
      <c r="M93" s="24">
        <v>-4.5999999999999999E-2</v>
      </c>
      <c r="N93" s="24">
        <v>1.2E-2</v>
      </c>
      <c r="O93" s="23">
        <v>49301</v>
      </c>
      <c r="P93" s="17">
        <v>378</v>
      </c>
      <c r="Q93" s="17" t="s">
        <v>371</v>
      </c>
      <c r="R93" s="20">
        <v>43952</v>
      </c>
      <c r="S93" s="23">
        <v>1483</v>
      </c>
      <c r="T93" s="23">
        <v>15972</v>
      </c>
    </row>
    <row r="94" spans="3:24" ht="14.25">
      <c r="C94" s="17">
        <v>8697</v>
      </c>
      <c r="D94" s="17" t="s">
        <v>254</v>
      </c>
      <c r="E94" s="25">
        <v>2.3699999999999999E-2</v>
      </c>
      <c r="F94" s="17">
        <v>48</v>
      </c>
      <c r="G94" s="17">
        <v>25.55</v>
      </c>
      <c r="I94" s="17">
        <v>3.64</v>
      </c>
      <c r="K94" s="17">
        <v>88.91</v>
      </c>
      <c r="L94" s="17">
        <v>556.97</v>
      </c>
      <c r="M94" s="24">
        <v>0.1633</v>
      </c>
      <c r="N94" s="24">
        <v>1.1000000000000001E-3</v>
      </c>
      <c r="O94" s="23">
        <v>123688</v>
      </c>
      <c r="P94" s="23">
        <v>68533</v>
      </c>
      <c r="Q94" s="17" t="s">
        <v>372</v>
      </c>
      <c r="R94" s="20">
        <v>43952</v>
      </c>
      <c r="S94" s="23">
        <v>2028</v>
      </c>
      <c r="T94" s="23">
        <v>1087721</v>
      </c>
    </row>
    <row r="95" spans="3:24" ht="14.25">
      <c r="C95" s="17">
        <v>3048</v>
      </c>
      <c r="D95" s="17" t="s">
        <v>257</v>
      </c>
      <c r="E95" s="19" t="s">
        <v>186</v>
      </c>
      <c r="F95" s="17" t="s">
        <v>187</v>
      </c>
      <c r="G95" s="17">
        <v>96.48</v>
      </c>
      <c r="I95" s="17">
        <v>1.27</v>
      </c>
      <c r="K95" s="17">
        <v>79.09</v>
      </c>
      <c r="L95" s="17">
        <v>779.96</v>
      </c>
      <c r="M95" s="24">
        <v>0.1065</v>
      </c>
      <c r="N95" s="24">
        <v>6.7500000000000004E-2</v>
      </c>
      <c r="O95" s="23">
        <v>894021</v>
      </c>
      <c r="P95" s="23">
        <v>22943</v>
      </c>
      <c r="Q95" s="17" t="s">
        <v>373</v>
      </c>
      <c r="R95" s="20">
        <v>43952</v>
      </c>
      <c r="S95" s="17">
        <v>987</v>
      </c>
      <c r="T95" s="23">
        <v>185700</v>
      </c>
    </row>
    <row r="96" spans="3:24" ht="14.25">
      <c r="C96" s="17">
        <v>7513</v>
      </c>
      <c r="D96" s="17" t="s">
        <v>374</v>
      </c>
      <c r="E96" s="25">
        <v>2.58E-2</v>
      </c>
      <c r="F96" s="17">
        <v>10</v>
      </c>
      <c r="G96" s="17">
        <v>16.73</v>
      </c>
      <c r="I96" s="17">
        <v>0.61</v>
      </c>
      <c r="K96" s="17">
        <v>84.81</v>
      </c>
      <c r="L96" s="17">
        <v>631.76</v>
      </c>
      <c r="M96" s="24">
        <v>0.1452</v>
      </c>
      <c r="N96" s="24">
        <v>6.8000000000000005E-2</v>
      </c>
      <c r="O96" s="23">
        <v>268127</v>
      </c>
      <c r="P96" s="23">
        <v>6426</v>
      </c>
      <c r="Q96" s="17" t="s">
        <v>375</v>
      </c>
      <c r="R96" s="20">
        <v>43952</v>
      </c>
      <c r="S96" s="17">
        <v>388</v>
      </c>
      <c r="T96" s="23">
        <v>30230</v>
      </c>
    </row>
    <row r="97" spans="3:20" ht="14.25">
      <c r="C97" s="17">
        <v>9831</v>
      </c>
      <c r="D97" s="17" t="s">
        <v>261</v>
      </c>
      <c r="E97" s="19" t="s">
        <v>186</v>
      </c>
      <c r="F97" s="17" t="s">
        <v>187</v>
      </c>
      <c r="G97" s="17">
        <v>16.28</v>
      </c>
      <c r="I97" s="17">
        <v>0.7</v>
      </c>
      <c r="K97" s="17">
        <v>18.18</v>
      </c>
      <c r="L97" s="17">
        <v>723.92</v>
      </c>
      <c r="M97" s="24">
        <v>2.5000000000000001E-2</v>
      </c>
      <c r="N97" s="24">
        <v>3.1300000000000001E-2</v>
      </c>
      <c r="O97" s="23">
        <v>1600583</v>
      </c>
      <c r="P97" s="23">
        <v>27864</v>
      </c>
      <c r="Q97" s="17" t="s">
        <v>376</v>
      </c>
      <c r="R97" s="20">
        <v>43952</v>
      </c>
      <c r="S97" s="17">
        <v>504</v>
      </c>
      <c r="T97" s="23">
        <v>487111</v>
      </c>
    </row>
    <row r="98" spans="3:20" ht="14.25">
      <c r="C98" s="17">
        <v>2769</v>
      </c>
      <c r="D98" s="17" t="s">
        <v>377</v>
      </c>
      <c r="E98" s="25">
        <v>1.5599999999999999E-2</v>
      </c>
      <c r="F98" s="17">
        <v>14</v>
      </c>
      <c r="G98" s="17" t="s">
        <v>188</v>
      </c>
      <c r="I98" s="17">
        <v>0.83</v>
      </c>
      <c r="K98" s="17">
        <v>8.74</v>
      </c>
      <c r="L98" s="26">
        <v>1083.58</v>
      </c>
      <c r="M98" s="24">
        <v>2.1700000000000001E-2</v>
      </c>
      <c r="N98" s="24">
        <v>1.6899999999999998E-2</v>
      </c>
      <c r="O98" s="23">
        <v>33862</v>
      </c>
      <c r="P98" s="17">
        <v>447</v>
      </c>
      <c r="Q98" s="17" t="s">
        <v>378</v>
      </c>
      <c r="R98" s="20">
        <v>43952</v>
      </c>
      <c r="S98" s="17">
        <v>897</v>
      </c>
      <c r="T98" s="23">
        <v>7052</v>
      </c>
    </row>
    <row r="99" spans="3:20" ht="14.25">
      <c r="C99" s="17">
        <v>7412</v>
      </c>
      <c r="D99" s="17" t="s">
        <v>267</v>
      </c>
      <c r="E99" s="25">
        <v>2.3999999999999998E-3</v>
      </c>
      <c r="F99" s="17">
        <v>2</v>
      </c>
      <c r="G99" s="17" t="s">
        <v>188</v>
      </c>
      <c r="I99" s="17">
        <v>15.37</v>
      </c>
      <c r="K99" s="17">
        <v>-2.35</v>
      </c>
      <c r="L99" s="17">
        <v>53.88</v>
      </c>
      <c r="M99" s="24">
        <v>-2.29E-2</v>
      </c>
      <c r="N99" s="24">
        <v>5.2900000000000003E-2</v>
      </c>
      <c r="O99" s="23">
        <v>51934</v>
      </c>
      <c r="P99" s="23">
        <v>1599</v>
      </c>
      <c r="Q99" s="17" t="s">
        <v>376</v>
      </c>
      <c r="R99" s="20">
        <v>43952</v>
      </c>
      <c r="S99" s="17">
        <v>828</v>
      </c>
      <c r="T99" s="23">
        <v>152815</v>
      </c>
    </row>
    <row r="100" spans="3:20" ht="14.25">
      <c r="C100" s="17">
        <v>4917</v>
      </c>
      <c r="D100" s="17" t="s">
        <v>269</v>
      </c>
      <c r="E100" s="25">
        <v>3.0599999999999999E-2</v>
      </c>
      <c r="F100" s="17">
        <v>62</v>
      </c>
      <c r="G100" s="17">
        <v>22.31</v>
      </c>
      <c r="I100" s="17">
        <v>1.37</v>
      </c>
      <c r="K100" s="17">
        <v>108.76</v>
      </c>
      <c r="L100" s="26">
        <v>1476.59</v>
      </c>
      <c r="M100" s="24">
        <v>7.2999999999999995E-2</v>
      </c>
      <c r="N100" s="24">
        <v>8.7499999999999994E-2</v>
      </c>
      <c r="O100" s="23">
        <v>78997</v>
      </c>
      <c r="P100" s="23">
        <v>7135</v>
      </c>
      <c r="Q100" s="17" t="s">
        <v>376</v>
      </c>
      <c r="R100" s="20">
        <v>43952</v>
      </c>
      <c r="S100" s="23">
        <v>2025</v>
      </c>
      <c r="T100" s="23">
        <v>97745</v>
      </c>
    </row>
    <row r="101" spans="3:20" ht="14.25">
      <c r="C101" s="17">
        <v>9945</v>
      </c>
      <c r="D101" s="17" t="s">
        <v>272</v>
      </c>
      <c r="E101" s="19" t="s">
        <v>186</v>
      </c>
      <c r="F101" s="17" t="s">
        <v>187</v>
      </c>
      <c r="G101" s="17" t="s">
        <v>187</v>
      </c>
      <c r="I101" s="17">
        <v>1.24</v>
      </c>
      <c r="K101" s="17" t="s">
        <v>187</v>
      </c>
      <c r="L101" s="26">
        <v>1427.86</v>
      </c>
      <c r="M101" s="24">
        <v>-5.1200000000000002E-2</v>
      </c>
      <c r="N101" s="24">
        <v>8.3999999999999995E-3</v>
      </c>
      <c r="O101" s="23">
        <v>149572</v>
      </c>
      <c r="P101" s="17">
        <v>348</v>
      </c>
      <c r="Q101" s="17" t="s">
        <v>379</v>
      </c>
      <c r="R101" s="20">
        <v>43952</v>
      </c>
      <c r="S101" s="23">
        <v>1773</v>
      </c>
      <c r="T101" s="23">
        <v>78708</v>
      </c>
    </row>
    <row r="102" spans="3:20" ht="14.25">
      <c r="C102" s="17">
        <v>3050</v>
      </c>
      <c r="D102" s="17" t="s">
        <v>380</v>
      </c>
      <c r="E102" s="25">
        <v>2.6499999999999999E-2</v>
      </c>
      <c r="F102" s="17">
        <v>28</v>
      </c>
      <c r="G102" s="17">
        <v>11.08</v>
      </c>
      <c r="I102" s="17">
        <v>0.72</v>
      </c>
      <c r="K102" s="17">
        <v>103.31</v>
      </c>
      <c r="L102" s="26">
        <v>1467.32</v>
      </c>
      <c r="M102" s="24">
        <v>7.0900000000000005E-2</v>
      </c>
      <c r="N102" s="24">
        <v>4.7300000000000002E-2</v>
      </c>
      <c r="O102" s="23">
        <v>437371</v>
      </c>
      <c r="P102" s="23">
        <v>20832</v>
      </c>
      <c r="Q102" s="17" t="s">
        <v>379</v>
      </c>
      <c r="R102" s="20">
        <v>43952</v>
      </c>
      <c r="S102" s="23">
        <v>1056</v>
      </c>
      <c r="T102" s="23">
        <v>154673</v>
      </c>
    </row>
    <row r="103" spans="3:20" ht="14.25">
      <c r="C103" s="17">
        <v>9861</v>
      </c>
      <c r="D103" s="17" t="s">
        <v>381</v>
      </c>
      <c r="E103" s="25">
        <v>8.9999999999999993E-3</v>
      </c>
      <c r="F103" s="17">
        <v>20</v>
      </c>
      <c r="G103" s="17" t="s">
        <v>187</v>
      </c>
      <c r="I103" s="17">
        <v>3.02</v>
      </c>
      <c r="K103" s="17" t="s">
        <v>187</v>
      </c>
      <c r="L103" s="17">
        <v>739.76</v>
      </c>
      <c r="M103" s="24">
        <v>1.47E-2</v>
      </c>
      <c r="N103" s="24">
        <v>2.8199999999999999E-2</v>
      </c>
      <c r="O103" s="23">
        <v>216201</v>
      </c>
      <c r="P103" s="23">
        <v>3926</v>
      </c>
      <c r="Q103" s="17" t="s">
        <v>379</v>
      </c>
      <c r="R103" s="20">
        <v>43952</v>
      </c>
      <c r="S103" s="23">
        <v>2232</v>
      </c>
      <c r="T103" s="23">
        <v>145369</v>
      </c>
    </row>
    <row r="104" spans="3:20" ht="14.25">
      <c r="C104" s="17">
        <v>2730</v>
      </c>
      <c r="D104" s="17" t="s">
        <v>279</v>
      </c>
      <c r="E104" s="25">
        <v>3.6600000000000001E-2</v>
      </c>
      <c r="F104" s="17">
        <v>34</v>
      </c>
      <c r="G104" s="17">
        <v>10.11</v>
      </c>
      <c r="I104" s="17">
        <v>0.55000000000000004</v>
      </c>
      <c r="K104" s="17">
        <v>105.34</v>
      </c>
      <c r="L104" s="26">
        <v>1683.56</v>
      </c>
      <c r="M104" s="24">
        <v>6.7100000000000007E-2</v>
      </c>
      <c r="N104" s="24">
        <v>5.21E-2</v>
      </c>
      <c r="O104" s="23">
        <v>718638</v>
      </c>
      <c r="P104" s="23">
        <v>17842</v>
      </c>
      <c r="Q104" s="17" t="s">
        <v>376</v>
      </c>
      <c r="R104" s="20">
        <v>43952</v>
      </c>
      <c r="S104" s="17">
        <v>929</v>
      </c>
      <c r="T104" s="23">
        <v>104053</v>
      </c>
    </row>
    <row r="105" spans="3:20" ht="14.25">
      <c r="C105" s="17">
        <v>6789</v>
      </c>
      <c r="D105" s="17" t="s">
        <v>281</v>
      </c>
      <c r="E105" s="25">
        <v>3.4299999999999997E-2</v>
      </c>
      <c r="F105" s="17">
        <v>45</v>
      </c>
      <c r="G105" s="17">
        <v>9.1</v>
      </c>
      <c r="I105" s="17">
        <v>0.65</v>
      </c>
      <c r="K105" s="17">
        <v>155.38999999999999</v>
      </c>
      <c r="L105" s="26">
        <v>2005.6</v>
      </c>
      <c r="M105" s="24">
        <v>7.9000000000000001E-2</v>
      </c>
      <c r="N105" s="24">
        <v>7.0499999999999993E-2</v>
      </c>
      <c r="O105" s="23">
        <v>40795</v>
      </c>
      <c r="P105" s="23">
        <v>2794</v>
      </c>
      <c r="Q105" s="17" t="s">
        <v>382</v>
      </c>
      <c r="R105" s="20">
        <v>43952</v>
      </c>
      <c r="S105" s="23">
        <v>1312</v>
      </c>
      <c r="T105" s="23">
        <v>16605</v>
      </c>
    </row>
    <row r="106" spans="3:20" ht="14.25">
      <c r="C106" s="17">
        <v>9982</v>
      </c>
      <c r="D106" s="17" t="s">
        <v>383</v>
      </c>
      <c r="E106" s="25">
        <v>2.5600000000000001E-2</v>
      </c>
      <c r="F106" s="17">
        <v>40</v>
      </c>
      <c r="G106" s="17">
        <v>208</v>
      </c>
      <c r="I106" s="17">
        <v>0.45</v>
      </c>
      <c r="K106" s="17">
        <v>4.8600000000000003</v>
      </c>
      <c r="L106" s="26">
        <v>3469.15</v>
      </c>
      <c r="M106" s="24">
        <v>1.4E-3</v>
      </c>
      <c r="N106" s="17" t="s">
        <v>238</v>
      </c>
      <c r="O106" s="23">
        <v>60274</v>
      </c>
      <c r="P106" s="17">
        <v>-103</v>
      </c>
      <c r="Q106" s="17" t="s">
        <v>379</v>
      </c>
      <c r="R106" s="20">
        <v>43952</v>
      </c>
      <c r="S106" s="23">
        <v>1560</v>
      </c>
      <c r="T106" s="23">
        <v>14976</v>
      </c>
    </row>
    <row r="107" spans="3:20" ht="14.25">
      <c r="C107" s="17">
        <v>3197</v>
      </c>
      <c r="D107" s="17" t="s">
        <v>384</v>
      </c>
      <c r="E107" s="25">
        <v>1.18E-2</v>
      </c>
      <c r="F107" s="17">
        <v>19</v>
      </c>
      <c r="G107" s="17">
        <v>31.7</v>
      </c>
      <c r="I107" s="17">
        <v>2.39</v>
      </c>
      <c r="K107" s="17">
        <v>48.07</v>
      </c>
      <c r="L107" s="17">
        <v>672.48</v>
      </c>
      <c r="M107" s="24">
        <v>7.2099999999999997E-2</v>
      </c>
      <c r="N107" s="24">
        <v>4.2599999999999999E-2</v>
      </c>
      <c r="O107" s="23">
        <v>375394</v>
      </c>
      <c r="P107" s="23">
        <v>20562</v>
      </c>
      <c r="Q107" s="17" t="s">
        <v>382</v>
      </c>
      <c r="R107" s="20">
        <v>43952</v>
      </c>
      <c r="S107" s="23">
        <v>1605</v>
      </c>
      <c r="T107" s="23">
        <v>316991</v>
      </c>
    </row>
    <row r="108" spans="3:20" ht="14.25">
      <c r="C108" s="17">
        <v>8233</v>
      </c>
      <c r="D108" s="17" t="s">
        <v>385</v>
      </c>
      <c r="E108" s="25">
        <v>2.5100000000000001E-2</v>
      </c>
      <c r="F108" s="17">
        <v>24</v>
      </c>
      <c r="G108" s="17" t="s">
        <v>187</v>
      </c>
      <c r="I108" s="17">
        <v>0.37</v>
      </c>
      <c r="K108" s="17" t="s">
        <v>187</v>
      </c>
      <c r="L108" s="26">
        <v>2607.17</v>
      </c>
      <c r="M108" s="24">
        <v>3.6499999999999998E-2</v>
      </c>
      <c r="N108" s="24">
        <v>2.07E-2</v>
      </c>
      <c r="O108" s="23">
        <v>919094</v>
      </c>
      <c r="P108" s="23">
        <v>25582</v>
      </c>
      <c r="Q108" s="17" t="s">
        <v>379</v>
      </c>
      <c r="R108" s="20">
        <v>43952</v>
      </c>
      <c r="S108" s="17">
        <v>956</v>
      </c>
      <c r="T108" s="23">
        <v>169938</v>
      </c>
    </row>
    <row r="109" spans="3:20" ht="14.25">
      <c r="C109" s="17">
        <v>3289</v>
      </c>
      <c r="D109" s="17" t="s">
        <v>386</v>
      </c>
      <c r="E109" s="25">
        <v>3.1300000000000001E-2</v>
      </c>
      <c r="F109" s="17">
        <v>16</v>
      </c>
      <c r="G109" s="17">
        <v>9.42</v>
      </c>
      <c r="I109" s="17">
        <v>0.64</v>
      </c>
      <c r="K109" s="17">
        <v>56.84</v>
      </c>
      <c r="L109" s="17">
        <v>800.59</v>
      </c>
      <c r="M109" s="24">
        <v>7.2800000000000004E-2</v>
      </c>
      <c r="N109" s="24">
        <v>3.09E-2</v>
      </c>
      <c r="O109" s="23">
        <v>901884</v>
      </c>
      <c r="P109" s="23">
        <v>80205</v>
      </c>
      <c r="Q109" s="17" t="s">
        <v>376</v>
      </c>
      <c r="R109" s="20">
        <v>43952</v>
      </c>
      <c r="S109" s="17">
        <v>511</v>
      </c>
      <c r="T109" s="23">
        <v>367834</v>
      </c>
    </row>
    <row r="110" spans="3:20" ht="14.25">
      <c r="C110" s="17">
        <v>3003</v>
      </c>
      <c r="D110" s="17" t="s">
        <v>387</v>
      </c>
      <c r="E110" s="25">
        <v>3.3799999999999997E-2</v>
      </c>
      <c r="F110" s="17">
        <v>34.5</v>
      </c>
      <c r="G110" s="17">
        <v>11.02</v>
      </c>
      <c r="I110" s="17">
        <v>1.55</v>
      </c>
      <c r="K110" s="17">
        <v>88.93</v>
      </c>
      <c r="L110" s="17">
        <v>660.48</v>
      </c>
      <c r="M110" s="24">
        <v>0.1368</v>
      </c>
      <c r="N110" s="24">
        <v>5.1299999999999998E-2</v>
      </c>
      <c r="O110" s="23">
        <v>357272</v>
      </c>
      <c r="P110" s="23">
        <v>88353</v>
      </c>
      <c r="Q110" s="17" t="s">
        <v>382</v>
      </c>
      <c r="R110" s="20">
        <v>43952</v>
      </c>
      <c r="S110" s="23">
        <v>1022</v>
      </c>
      <c r="T110" s="23">
        <v>688734</v>
      </c>
    </row>
    <row r="111" spans="3:20" ht="14.25">
      <c r="C111" s="17">
        <v>4326</v>
      </c>
      <c r="D111" s="17" t="s">
        <v>388</v>
      </c>
      <c r="E111" s="25">
        <v>4.0099999999999997E-2</v>
      </c>
      <c r="F111" s="17">
        <v>30</v>
      </c>
      <c r="G111" s="17" t="s">
        <v>187</v>
      </c>
      <c r="I111" s="17">
        <v>1.06</v>
      </c>
      <c r="K111" s="17" t="s">
        <v>187</v>
      </c>
      <c r="L111" s="17">
        <v>706.89</v>
      </c>
      <c r="M111" s="24">
        <v>0.1022</v>
      </c>
      <c r="N111" s="24">
        <v>9.69E-2</v>
      </c>
      <c r="O111" s="23">
        <v>53986</v>
      </c>
      <c r="P111" s="23">
        <v>4268</v>
      </c>
      <c r="Q111" s="17" t="s">
        <v>376</v>
      </c>
      <c r="R111" s="20">
        <v>43952</v>
      </c>
      <c r="S111" s="17">
        <v>749</v>
      </c>
      <c r="T111" s="23">
        <v>30279</v>
      </c>
    </row>
    <row r="112" spans="3:20" ht="14.25">
      <c r="C112" s="17">
        <v>2751</v>
      </c>
      <c r="D112" s="17" t="s">
        <v>389</v>
      </c>
      <c r="E112" s="25">
        <v>5.3E-3</v>
      </c>
      <c r="F112" s="17">
        <v>10</v>
      </c>
      <c r="G112" s="17">
        <v>18.02</v>
      </c>
      <c r="I112" s="17">
        <v>2.25</v>
      </c>
      <c r="K112" s="17">
        <v>84.54</v>
      </c>
      <c r="L112" s="17">
        <v>844</v>
      </c>
      <c r="M112" s="24">
        <v>0.11650000000000001</v>
      </c>
      <c r="N112" s="24">
        <v>0.1426</v>
      </c>
      <c r="O112" s="23">
        <v>30134</v>
      </c>
      <c r="P112" s="23">
        <v>1953</v>
      </c>
      <c r="Q112" s="17" t="s">
        <v>390</v>
      </c>
      <c r="R112" s="20">
        <v>43952</v>
      </c>
      <c r="S112" s="23">
        <v>1898</v>
      </c>
      <c r="T112" s="23">
        <v>27169</v>
      </c>
    </row>
    <row r="113" spans="3:20" ht="14.25">
      <c r="C113" s="17">
        <v>2180</v>
      </c>
      <c r="D113" s="17" t="s">
        <v>391</v>
      </c>
      <c r="E113" s="25">
        <v>7.7000000000000002E-3</v>
      </c>
      <c r="F113" s="17">
        <v>5</v>
      </c>
      <c r="G113" s="17">
        <v>16.579999999999998</v>
      </c>
      <c r="I113" s="17">
        <v>3.64</v>
      </c>
      <c r="K113" s="17">
        <v>33.42</v>
      </c>
      <c r="L113" s="17">
        <v>178.72</v>
      </c>
      <c r="M113" s="24">
        <v>0.2417</v>
      </c>
      <c r="N113" s="24">
        <v>0.12909999999999999</v>
      </c>
      <c r="O113" s="23">
        <v>14627</v>
      </c>
      <c r="P113" s="17">
        <v>610</v>
      </c>
      <c r="Q113" s="17" t="s">
        <v>392</v>
      </c>
      <c r="R113" s="20">
        <v>43952</v>
      </c>
      <c r="S113" s="17">
        <v>650</v>
      </c>
      <c r="T113" s="23">
        <v>9875</v>
      </c>
    </row>
    <row r="114" spans="3:20" ht="14.25">
      <c r="C114" s="17">
        <v>7327</v>
      </c>
      <c r="D114" s="17" t="s">
        <v>393</v>
      </c>
      <c r="E114" s="25">
        <v>5.2699999999999997E-2</v>
      </c>
      <c r="F114" s="17">
        <v>120</v>
      </c>
      <c r="G114" s="17">
        <v>6.98</v>
      </c>
      <c r="I114" s="17">
        <v>0.25</v>
      </c>
      <c r="K114" s="26">
        <v>1427.5</v>
      </c>
      <c r="L114" s="26">
        <v>9201.73</v>
      </c>
      <c r="M114" s="24">
        <v>0.13819999999999999</v>
      </c>
      <c r="N114" s="24">
        <v>1.9E-3</v>
      </c>
      <c r="O114" s="23">
        <v>118007</v>
      </c>
      <c r="P114" s="23">
        <v>17802</v>
      </c>
      <c r="Q114" s="17" t="s">
        <v>376</v>
      </c>
      <c r="R114" s="20">
        <v>43952</v>
      </c>
      <c r="S114" s="23">
        <v>2278</v>
      </c>
      <c r="T114" s="23">
        <v>104658</v>
      </c>
    </row>
    <row r="115" spans="3:20" ht="14.25">
      <c r="C115" s="17">
        <v>9612</v>
      </c>
      <c r="D115" s="17" t="s">
        <v>305</v>
      </c>
      <c r="E115" s="25">
        <v>1.3599999999999999E-2</v>
      </c>
      <c r="F115" s="17">
        <v>25</v>
      </c>
      <c r="G115" s="17">
        <v>29.31</v>
      </c>
      <c r="I115" s="17">
        <v>1.75</v>
      </c>
      <c r="K115" s="17">
        <v>111.79</v>
      </c>
      <c r="L115" s="26">
        <v>1046.46</v>
      </c>
      <c r="M115" s="24">
        <v>0.1065</v>
      </c>
      <c r="N115" s="24">
        <v>3.3599999999999998E-2</v>
      </c>
      <c r="O115" s="23">
        <v>40366</v>
      </c>
      <c r="P115" s="23">
        <v>1106</v>
      </c>
      <c r="Q115" s="17" t="s">
        <v>382</v>
      </c>
      <c r="R115" s="20">
        <v>43952</v>
      </c>
      <c r="S115" s="23">
        <v>1834</v>
      </c>
      <c r="T115" s="23">
        <v>17807</v>
      </c>
    </row>
    <row r="116" spans="3:20" ht="14.25">
      <c r="C116" s="17">
        <v>4927</v>
      </c>
      <c r="D116" s="17" t="s">
        <v>394</v>
      </c>
      <c r="E116" s="25">
        <v>4.24E-2</v>
      </c>
      <c r="F116" s="17">
        <v>80</v>
      </c>
      <c r="G116" s="17">
        <v>49.72</v>
      </c>
      <c r="I116" s="17">
        <v>2.44</v>
      </c>
      <c r="K116" s="17">
        <v>89.04</v>
      </c>
      <c r="L116" s="17">
        <v>775.35</v>
      </c>
      <c r="M116" s="24">
        <v>0.10390000000000001</v>
      </c>
      <c r="N116" s="24">
        <v>0.1298</v>
      </c>
      <c r="O116" s="23">
        <v>219920</v>
      </c>
      <c r="P116" s="23">
        <v>31137</v>
      </c>
      <c r="Q116" s="17" t="s">
        <v>382</v>
      </c>
      <c r="R116" s="20">
        <v>43952</v>
      </c>
      <c r="S116" s="23">
        <v>1888</v>
      </c>
      <c r="T116" s="23">
        <v>432609</v>
      </c>
    </row>
    <row r="117" spans="3:20" ht="14.25">
      <c r="C117" s="17">
        <v>2802</v>
      </c>
      <c r="D117" s="17" t="s">
        <v>395</v>
      </c>
      <c r="E117" s="25">
        <v>1.6899999999999998E-2</v>
      </c>
      <c r="F117" s="17">
        <v>32</v>
      </c>
      <c r="G117" s="17">
        <v>57.58</v>
      </c>
      <c r="I117" s="17">
        <v>1.68</v>
      </c>
      <c r="K117" s="17">
        <v>53.62</v>
      </c>
      <c r="L117" s="26">
        <v>1123.45</v>
      </c>
      <c r="M117" s="24">
        <v>4.7399999999999998E-2</v>
      </c>
      <c r="N117" s="24">
        <v>3.8399999999999997E-2</v>
      </c>
      <c r="O117" s="23">
        <v>1127483</v>
      </c>
      <c r="P117" s="23">
        <v>53149</v>
      </c>
      <c r="Q117" s="17" t="s">
        <v>376</v>
      </c>
      <c r="R117" s="20">
        <v>43952</v>
      </c>
      <c r="S117" s="23">
        <v>1891</v>
      </c>
      <c r="T117" s="23">
        <v>1038468</v>
      </c>
    </row>
    <row r="118" spans="3:20" ht="14.25">
      <c r="C118" s="17">
        <v>3096</v>
      </c>
      <c r="D118" s="17" t="s">
        <v>312</v>
      </c>
      <c r="E118" s="25">
        <v>1.2500000000000001E-2</v>
      </c>
      <c r="F118" s="17">
        <v>12</v>
      </c>
      <c r="G118" s="17">
        <v>15.05</v>
      </c>
      <c r="I118" s="17">
        <v>1.26</v>
      </c>
      <c r="K118" s="17">
        <v>49.35</v>
      </c>
      <c r="L118" s="17">
        <v>762.2</v>
      </c>
      <c r="M118" s="24">
        <v>7.2499999999999995E-2</v>
      </c>
      <c r="N118" s="24">
        <v>6.3299999999999995E-2</v>
      </c>
      <c r="O118" s="23">
        <v>57355</v>
      </c>
      <c r="P118" s="23">
        <v>1006</v>
      </c>
      <c r="Q118" s="17" t="s">
        <v>376</v>
      </c>
      <c r="R118" s="20">
        <v>43952</v>
      </c>
      <c r="S118" s="17">
        <v>963</v>
      </c>
      <c r="T118" s="23">
        <v>10432</v>
      </c>
    </row>
    <row r="119" spans="3:20" ht="14.25">
      <c r="C119" s="17">
        <v>7192</v>
      </c>
      <c r="D119" s="17" t="s">
        <v>314</v>
      </c>
      <c r="E119" s="25">
        <v>2.3599999999999999E-2</v>
      </c>
      <c r="F119" s="17">
        <v>35</v>
      </c>
      <c r="G119" s="17">
        <v>10.3</v>
      </c>
      <c r="I119" s="17">
        <v>2.31</v>
      </c>
      <c r="K119" s="17">
        <v>114.88</v>
      </c>
      <c r="L119" s="17">
        <v>641.62</v>
      </c>
      <c r="M119" s="24">
        <v>0.22520000000000001</v>
      </c>
      <c r="N119" s="24">
        <v>6.2199999999999998E-2</v>
      </c>
      <c r="O119" s="23">
        <v>6267</v>
      </c>
      <c r="P119" s="23">
        <v>1159</v>
      </c>
      <c r="Q119" s="17" t="s">
        <v>376</v>
      </c>
      <c r="R119" s="20">
        <v>43952</v>
      </c>
      <c r="S119" s="23">
        <v>1485</v>
      </c>
      <c r="T119" s="23">
        <v>10598</v>
      </c>
    </row>
    <row r="120" spans="3:20" ht="14.25">
      <c r="C120" s="17">
        <v>4912</v>
      </c>
      <c r="D120" s="17" t="s">
        <v>396</v>
      </c>
      <c r="E120" s="25">
        <v>9.5999999999999992E-3</v>
      </c>
      <c r="F120" s="17">
        <v>22</v>
      </c>
      <c r="G120" s="17">
        <v>24.57</v>
      </c>
      <c r="I120" s="17">
        <v>3.18</v>
      </c>
      <c r="K120" s="17">
        <v>70.72</v>
      </c>
      <c r="L120" s="17">
        <v>716.94</v>
      </c>
      <c r="M120" s="24">
        <v>0.10290000000000001</v>
      </c>
      <c r="N120" s="24">
        <v>8.5300000000000001E-2</v>
      </c>
      <c r="O120" s="23">
        <v>347519</v>
      </c>
      <c r="P120" s="23">
        <v>29832</v>
      </c>
      <c r="Q120" s="17" t="s">
        <v>382</v>
      </c>
      <c r="R120" s="20">
        <v>43952</v>
      </c>
      <c r="S120" s="23">
        <v>2282</v>
      </c>
      <c r="T120" s="23">
        <v>682581</v>
      </c>
    </row>
    <row r="121" spans="3:20" ht="14.25">
      <c r="C121" s="17">
        <v>4929</v>
      </c>
      <c r="D121" s="17" t="s">
        <v>397</v>
      </c>
      <c r="E121" s="25">
        <v>2.5600000000000001E-2</v>
      </c>
      <c r="F121" s="17">
        <v>24</v>
      </c>
      <c r="G121" s="17">
        <v>32.33</v>
      </c>
      <c r="I121" s="17">
        <v>1.81</v>
      </c>
      <c r="K121" s="17">
        <v>-28.63</v>
      </c>
      <c r="L121" s="17">
        <v>517.83000000000004</v>
      </c>
      <c r="M121" s="24">
        <v>-5.2299999999999999E-2</v>
      </c>
      <c r="N121" s="24">
        <v>-2.8199999999999999E-2</v>
      </c>
      <c r="O121" s="23">
        <v>4674</v>
      </c>
      <c r="P121" s="17">
        <v>-184</v>
      </c>
      <c r="Q121" s="17" t="s">
        <v>372</v>
      </c>
      <c r="R121" s="20">
        <v>43952</v>
      </c>
      <c r="S121" s="17">
        <v>938</v>
      </c>
      <c r="T121" s="23">
        <v>7476</v>
      </c>
    </row>
    <row r="122" spans="3:20" ht="14.25">
      <c r="C122" s="17">
        <v>2590</v>
      </c>
      <c r="D122" s="17" t="s">
        <v>398</v>
      </c>
      <c r="E122" s="25">
        <v>1.4200000000000001E-2</v>
      </c>
      <c r="F122" s="17">
        <v>60</v>
      </c>
      <c r="G122" s="17">
        <v>49.83</v>
      </c>
      <c r="I122" s="17">
        <v>0.79</v>
      </c>
      <c r="K122" s="17">
        <v>108</v>
      </c>
      <c r="L122" s="26">
        <v>5341.36</v>
      </c>
      <c r="M122" s="24">
        <v>1.9699999999999999E-2</v>
      </c>
      <c r="N122" s="24">
        <v>1.7000000000000001E-2</v>
      </c>
      <c r="O122" s="23">
        <v>168256</v>
      </c>
      <c r="P122" s="23">
        <v>2893</v>
      </c>
      <c r="Q122" s="17" t="s">
        <v>399</v>
      </c>
      <c r="R122" s="20">
        <v>43952</v>
      </c>
      <c r="S122" s="23">
        <v>4235</v>
      </c>
      <c r="T122" s="23">
        <v>70168</v>
      </c>
    </row>
    <row r="123" spans="3:20" ht="14.25">
      <c r="C123" s="17">
        <v>6750</v>
      </c>
      <c r="D123" s="17" t="s">
        <v>323</v>
      </c>
      <c r="E123" s="25">
        <v>1.41E-2</v>
      </c>
      <c r="F123" s="17">
        <v>61</v>
      </c>
      <c r="G123" s="17">
        <v>21.96</v>
      </c>
      <c r="I123" s="17">
        <v>3.36</v>
      </c>
      <c r="K123" s="17">
        <v>188.07</v>
      </c>
      <c r="L123" s="26">
        <v>1283.93</v>
      </c>
      <c r="M123" s="24">
        <v>0.186</v>
      </c>
      <c r="N123" s="24">
        <v>0.16830000000000001</v>
      </c>
      <c r="O123" s="23">
        <v>99362</v>
      </c>
      <c r="P123" s="23">
        <v>12680</v>
      </c>
      <c r="Q123" s="17" t="s">
        <v>376</v>
      </c>
      <c r="R123" s="20">
        <v>43952</v>
      </c>
      <c r="S123" s="23">
        <v>4320</v>
      </c>
      <c r="T123" s="23">
        <v>192344</v>
      </c>
    </row>
    <row r="124" spans="3:20" ht="14.25">
      <c r="C124" s="17">
        <v>5988</v>
      </c>
      <c r="D124" s="17" t="s">
        <v>326</v>
      </c>
      <c r="E124" s="25">
        <v>2.9100000000000001E-2</v>
      </c>
      <c r="F124" s="17">
        <v>45</v>
      </c>
      <c r="G124" s="17">
        <v>9.67</v>
      </c>
      <c r="I124" s="17">
        <v>0.61</v>
      </c>
      <c r="K124" s="17">
        <v>207.22</v>
      </c>
      <c r="L124" s="26">
        <v>2550.66</v>
      </c>
      <c r="M124" s="24">
        <v>8.4900000000000003E-2</v>
      </c>
      <c r="N124" s="24">
        <v>0.1023</v>
      </c>
      <c r="O124" s="23">
        <v>68298</v>
      </c>
      <c r="P124" s="23">
        <v>9312</v>
      </c>
      <c r="Q124" s="17" t="s">
        <v>376</v>
      </c>
      <c r="R124" s="20">
        <v>43952</v>
      </c>
      <c r="S124" s="23">
        <v>1545</v>
      </c>
      <c r="T124" s="23">
        <v>60648</v>
      </c>
    </row>
    <row r="125" spans="3:20" ht="14.25">
      <c r="C125" s="17">
        <v>9433</v>
      </c>
      <c r="D125" s="17" t="s">
        <v>400</v>
      </c>
      <c r="E125" s="25">
        <v>3.73E-2</v>
      </c>
      <c r="F125" s="17">
        <v>115</v>
      </c>
      <c r="G125" s="17">
        <v>11.59</v>
      </c>
      <c r="I125" s="17">
        <v>1.65</v>
      </c>
      <c r="K125" s="17">
        <v>259.10000000000002</v>
      </c>
      <c r="L125" s="26">
        <v>1875.94</v>
      </c>
      <c r="M125" s="24">
        <v>0.1552</v>
      </c>
      <c r="N125" s="24">
        <v>0.14530000000000001</v>
      </c>
      <c r="O125" s="23">
        <v>5080353</v>
      </c>
      <c r="P125" s="23">
        <v>1013729</v>
      </c>
      <c r="Q125" s="17" t="s">
        <v>376</v>
      </c>
      <c r="R125" s="20">
        <v>43952</v>
      </c>
      <c r="S125" s="23">
        <v>3087</v>
      </c>
      <c r="T125" s="23">
        <v>7271038</v>
      </c>
    </row>
    <row r="126" spans="3:20" ht="14.25">
      <c r="C126" s="17">
        <v>5185</v>
      </c>
      <c r="D126" s="17" t="s">
        <v>401</v>
      </c>
      <c r="E126" s="25">
        <v>3.3599999999999998E-2</v>
      </c>
      <c r="F126" s="17">
        <v>20</v>
      </c>
      <c r="G126" s="17">
        <v>10.95</v>
      </c>
      <c r="I126" s="17">
        <v>0.34</v>
      </c>
      <c r="K126" s="17">
        <v>-162.44999999999999</v>
      </c>
      <c r="L126" s="26">
        <v>1767.74</v>
      </c>
      <c r="M126" s="24">
        <v>-8.4900000000000003E-2</v>
      </c>
      <c r="N126" s="24">
        <v>3.0499999999999999E-2</v>
      </c>
      <c r="O126" s="23">
        <v>77949</v>
      </c>
      <c r="P126" s="23">
        <v>1983</v>
      </c>
      <c r="Q126" s="17" t="s">
        <v>376</v>
      </c>
      <c r="R126" s="20">
        <v>43952</v>
      </c>
      <c r="S126" s="17">
        <v>595</v>
      </c>
      <c r="T126" s="23">
        <v>10477</v>
      </c>
    </row>
    <row r="127" spans="3:20" ht="14.25">
      <c r="C127" s="17">
        <v>6082</v>
      </c>
      <c r="D127" s="17" t="s">
        <v>402</v>
      </c>
      <c r="E127" s="25">
        <v>6.7999999999999996E-3</v>
      </c>
      <c r="F127" s="17">
        <v>10</v>
      </c>
      <c r="G127" s="17">
        <v>15.73</v>
      </c>
      <c r="I127" s="17">
        <v>2.69</v>
      </c>
      <c r="K127" s="17">
        <v>63.59</v>
      </c>
      <c r="L127" s="17">
        <v>544.67999999999995</v>
      </c>
      <c r="M127" s="24">
        <v>0.1293</v>
      </c>
      <c r="N127" s="24">
        <v>0.1081</v>
      </c>
      <c r="O127" s="23">
        <v>20503</v>
      </c>
      <c r="P127" s="23">
        <v>1036</v>
      </c>
      <c r="Q127" s="17" t="s">
        <v>376</v>
      </c>
      <c r="R127" s="20">
        <v>43952</v>
      </c>
      <c r="S127" s="23">
        <v>1465</v>
      </c>
      <c r="T127" s="23">
        <v>15579</v>
      </c>
    </row>
    <row r="128" spans="3:20" ht="14.25">
      <c r="C128" s="17">
        <v>6078</v>
      </c>
      <c r="D128" s="17" t="s">
        <v>403</v>
      </c>
      <c r="E128" s="25">
        <v>1.24E-2</v>
      </c>
      <c r="F128" s="17">
        <v>17.5</v>
      </c>
      <c r="G128" s="17">
        <v>34.99</v>
      </c>
      <c r="I128" s="17">
        <v>6.45</v>
      </c>
      <c r="K128" s="17">
        <v>93.58</v>
      </c>
      <c r="L128" s="17">
        <v>218.92</v>
      </c>
      <c r="M128" s="24">
        <v>0.22789999999999999</v>
      </c>
      <c r="N128" s="24">
        <v>7.1300000000000002E-2</v>
      </c>
      <c r="O128" s="23">
        <v>4283</v>
      </c>
      <c r="P128" s="17">
        <v>748</v>
      </c>
      <c r="Q128" s="17" t="s">
        <v>382</v>
      </c>
      <c r="R128" s="20">
        <v>43952</v>
      </c>
      <c r="S128" s="23">
        <v>1413</v>
      </c>
      <c r="T128" s="23">
        <v>17177</v>
      </c>
    </row>
    <row r="129" spans="3:20" ht="14.25">
      <c r="C129" s="17">
        <v>3726</v>
      </c>
      <c r="D129" s="17" t="s">
        <v>404</v>
      </c>
      <c r="E129" s="19" t="s">
        <v>186</v>
      </c>
      <c r="F129" s="17" t="s">
        <v>187</v>
      </c>
      <c r="G129" s="17">
        <v>52.19</v>
      </c>
      <c r="I129" s="17">
        <v>3.47</v>
      </c>
      <c r="K129" s="17">
        <v>-54.08</v>
      </c>
      <c r="L129" s="17">
        <v>137.28</v>
      </c>
      <c r="M129" s="24">
        <v>-0.2984</v>
      </c>
      <c r="N129" s="24">
        <v>-7.8600000000000003E-2</v>
      </c>
      <c r="O129" s="23">
        <v>1958</v>
      </c>
      <c r="P129" s="17">
        <v>-231</v>
      </c>
      <c r="Q129" s="17" t="s">
        <v>405</v>
      </c>
      <c r="R129" s="20">
        <v>43952</v>
      </c>
      <c r="S129" s="17">
        <v>477</v>
      </c>
      <c r="T129" s="23">
        <v>3326</v>
      </c>
    </row>
    <row r="130" spans="3:20" ht="14.25">
      <c r="C130" s="17">
        <v>1788</v>
      </c>
      <c r="D130" s="17" t="s">
        <v>406</v>
      </c>
      <c r="E130" s="25">
        <v>1.7399999999999999E-2</v>
      </c>
      <c r="F130" s="17">
        <v>40</v>
      </c>
      <c r="G130" s="17">
        <v>17</v>
      </c>
      <c r="I130" s="17">
        <v>0.53</v>
      </c>
      <c r="K130" s="17">
        <v>80.25</v>
      </c>
      <c r="L130" s="26">
        <v>4342.12</v>
      </c>
      <c r="M130" s="24">
        <v>2.0500000000000001E-2</v>
      </c>
      <c r="N130" s="24">
        <v>3.1399999999999997E-2</v>
      </c>
      <c r="O130" s="23">
        <v>5500</v>
      </c>
      <c r="P130" s="17">
        <v>97</v>
      </c>
      <c r="Q130" s="17" t="s">
        <v>407</v>
      </c>
      <c r="R130" s="20">
        <v>43952</v>
      </c>
      <c r="S130" s="23">
        <v>2300</v>
      </c>
      <c r="T130" s="23">
        <v>1578</v>
      </c>
    </row>
    <row r="131" spans="3:20" ht="14.25">
      <c r="C131" s="17">
        <v>1780</v>
      </c>
      <c r="D131" s="17" t="s">
        <v>408</v>
      </c>
      <c r="E131" s="25">
        <v>6.7999999999999996E-3</v>
      </c>
      <c r="F131" s="17">
        <v>5</v>
      </c>
      <c r="G131" s="17">
        <v>14.33</v>
      </c>
      <c r="I131" s="17">
        <v>0.91</v>
      </c>
      <c r="K131" s="17">
        <v>66.89</v>
      </c>
      <c r="L131" s="17">
        <v>805.28</v>
      </c>
      <c r="M131" s="24">
        <v>8.8599999999999998E-2</v>
      </c>
      <c r="N131" s="24">
        <v>8.5699999999999998E-2</v>
      </c>
      <c r="O131" s="23">
        <v>32305</v>
      </c>
      <c r="P131" s="23">
        <v>1913</v>
      </c>
      <c r="Q131" s="17" t="s">
        <v>376</v>
      </c>
      <c r="R131" s="20">
        <v>43952</v>
      </c>
      <c r="S131" s="17">
        <v>734</v>
      </c>
      <c r="T131" s="23">
        <v>15490</v>
      </c>
    </row>
    <row r="132" spans="3:20" ht="14.25">
      <c r="C132" s="17">
        <v>7185</v>
      </c>
      <c r="D132" s="17" t="s">
        <v>409</v>
      </c>
      <c r="E132" s="19" t="s">
        <v>186</v>
      </c>
      <c r="F132" s="17" t="s">
        <v>187</v>
      </c>
      <c r="G132" s="17" t="s">
        <v>187</v>
      </c>
      <c r="I132" s="17">
        <v>1.2</v>
      </c>
      <c r="K132" s="17" t="s">
        <v>187</v>
      </c>
      <c r="L132" s="26">
        <v>1500.24</v>
      </c>
      <c r="M132" s="24">
        <v>0.2555</v>
      </c>
      <c r="N132" s="24">
        <v>4.07E-2</v>
      </c>
      <c r="O132" s="23">
        <v>8378</v>
      </c>
      <c r="P132" s="23">
        <v>3014</v>
      </c>
      <c r="Q132" s="17" t="s">
        <v>376</v>
      </c>
      <c r="R132" s="20">
        <v>43952</v>
      </c>
      <c r="S132" s="23">
        <v>1795</v>
      </c>
      <c r="T132" s="23">
        <v>11659</v>
      </c>
    </row>
    <row r="133" spans="3:20" ht="14.25">
      <c r="C133" s="17">
        <v>2402</v>
      </c>
      <c r="D133" s="17" t="s">
        <v>410</v>
      </c>
      <c r="E133" s="19" t="s">
        <v>186</v>
      </c>
      <c r="F133" s="17" t="s">
        <v>187</v>
      </c>
      <c r="G133" s="17">
        <v>138.56</v>
      </c>
      <c r="I133" s="17">
        <v>1.84</v>
      </c>
      <c r="K133" s="17">
        <v>-45.01</v>
      </c>
      <c r="L133" s="17">
        <v>302.36</v>
      </c>
      <c r="M133" s="24">
        <v>-0.1381</v>
      </c>
      <c r="N133" s="24">
        <v>8.9999999999999998E-4</v>
      </c>
      <c r="O133" s="23">
        <v>23031</v>
      </c>
      <c r="P133" s="17">
        <v>97</v>
      </c>
      <c r="Q133" s="17" t="s">
        <v>382</v>
      </c>
      <c r="R133" s="20">
        <v>43952</v>
      </c>
      <c r="S133" s="17">
        <v>557</v>
      </c>
      <c r="T133" s="23">
        <v>3012</v>
      </c>
    </row>
    <row r="134" spans="3:20" ht="14.25">
      <c r="C134" s="17">
        <v>4248</v>
      </c>
      <c r="D134" s="17" t="s">
        <v>347</v>
      </c>
      <c r="E134" s="25">
        <v>2.53E-2</v>
      </c>
      <c r="F134" s="17">
        <v>19</v>
      </c>
      <c r="G134" s="17">
        <v>8.5399999999999991</v>
      </c>
      <c r="I134" s="17">
        <v>1.03</v>
      </c>
      <c r="K134" s="17">
        <v>83.31</v>
      </c>
      <c r="L134" s="17">
        <v>729.17</v>
      </c>
      <c r="M134" s="24">
        <v>0.11799999999999999</v>
      </c>
      <c r="N134" s="24">
        <v>9.3799999999999994E-2</v>
      </c>
      <c r="O134" s="23">
        <v>15196</v>
      </c>
      <c r="P134" s="23">
        <v>1538</v>
      </c>
      <c r="Q134" s="17" t="s">
        <v>382</v>
      </c>
      <c r="R134" s="20">
        <v>43952</v>
      </c>
      <c r="S134" s="17">
        <v>750</v>
      </c>
      <c r="T134" s="23">
        <v>9396</v>
      </c>
    </row>
    <row r="135" spans="3:20" ht="14.25">
      <c r="C135" s="17">
        <v>6370</v>
      </c>
      <c r="D135" s="17" t="s">
        <v>349</v>
      </c>
      <c r="E135" s="25">
        <v>2.1100000000000001E-2</v>
      </c>
      <c r="F135" s="17">
        <v>62</v>
      </c>
      <c r="G135" s="17">
        <v>15.47</v>
      </c>
      <c r="I135" s="17">
        <v>1.33</v>
      </c>
      <c r="K135" s="17">
        <v>154.29</v>
      </c>
      <c r="L135" s="26">
        <v>2201.59</v>
      </c>
      <c r="M135" s="24">
        <v>7.2700000000000001E-2</v>
      </c>
      <c r="N135" s="24">
        <v>7.1099999999999997E-2</v>
      </c>
      <c r="O135" s="23">
        <v>259409</v>
      </c>
      <c r="P135" s="23">
        <v>24326</v>
      </c>
      <c r="Q135" s="17" t="s">
        <v>376</v>
      </c>
      <c r="R135" s="20">
        <v>43952</v>
      </c>
      <c r="S135" s="23">
        <v>2934</v>
      </c>
      <c r="T135" s="23">
        <v>340933</v>
      </c>
    </row>
    <row r="136" spans="3:20" ht="14.25">
      <c r="C136" s="17">
        <v>7196</v>
      </c>
      <c r="D136" s="17" t="s">
        <v>411</v>
      </c>
      <c r="E136" s="25">
        <v>2.69E-2</v>
      </c>
      <c r="F136" s="17">
        <v>30</v>
      </c>
      <c r="G136" s="17">
        <v>11.23</v>
      </c>
      <c r="I136" s="17">
        <v>1.72</v>
      </c>
      <c r="K136" s="17">
        <v>90.49</v>
      </c>
      <c r="L136" s="17">
        <v>647.70000000000005</v>
      </c>
      <c r="M136" s="24">
        <v>0.14030000000000001</v>
      </c>
      <c r="N136" s="24">
        <v>0.1245</v>
      </c>
      <c r="O136" s="23">
        <v>9436</v>
      </c>
      <c r="P136" s="23">
        <v>1522</v>
      </c>
      <c r="Q136" s="17" t="s">
        <v>399</v>
      </c>
      <c r="R136" s="20">
        <v>43952</v>
      </c>
      <c r="S136" s="23">
        <v>1114</v>
      </c>
      <c r="T136" s="23">
        <v>12334</v>
      </c>
    </row>
    <row r="137" spans="3:20" ht="14.25">
      <c r="C137" s="17">
        <v>3070</v>
      </c>
      <c r="D137" s="17" t="s">
        <v>412</v>
      </c>
      <c r="E137" s="19" t="s">
        <v>186</v>
      </c>
      <c r="F137" s="17" t="s">
        <v>187</v>
      </c>
      <c r="G137" s="17" t="s">
        <v>187</v>
      </c>
      <c r="I137" s="17">
        <v>1.23</v>
      </c>
      <c r="K137" s="17" t="s">
        <v>187</v>
      </c>
      <c r="L137" s="17">
        <v>210.64</v>
      </c>
      <c r="M137" s="24">
        <v>-0.48199999999999998</v>
      </c>
      <c r="N137" s="24">
        <v>-8.8999999999999996E-2</v>
      </c>
      <c r="O137" s="23">
        <v>4803</v>
      </c>
      <c r="P137" s="17">
        <v>-266</v>
      </c>
      <c r="Q137" s="17" t="s">
        <v>399</v>
      </c>
      <c r="R137" s="20">
        <v>43952</v>
      </c>
      <c r="S137" s="17">
        <v>260</v>
      </c>
      <c r="T137" s="17">
        <v>798</v>
      </c>
    </row>
    <row r="138" spans="3:20" ht="14.25">
      <c r="C138" s="17">
        <v>9900</v>
      </c>
      <c r="D138" s="17" t="s">
        <v>413</v>
      </c>
      <c r="E138" s="19" t="s">
        <v>186</v>
      </c>
      <c r="F138" s="17" t="s">
        <v>187</v>
      </c>
      <c r="G138" s="17" t="s">
        <v>188</v>
      </c>
      <c r="I138" s="17">
        <v>2.3199999999999998</v>
      </c>
      <c r="K138" s="17">
        <v>2.9</v>
      </c>
      <c r="L138" s="17">
        <v>530.67999999999995</v>
      </c>
      <c r="M138" s="24">
        <v>5.4000000000000003E-3</v>
      </c>
      <c r="N138" s="24">
        <v>4.02E-2</v>
      </c>
      <c r="O138" s="23">
        <v>26636</v>
      </c>
      <c r="P138" s="17">
        <v>715</v>
      </c>
      <c r="Q138" s="17" t="s">
        <v>376</v>
      </c>
      <c r="R138" s="20">
        <v>43952</v>
      </c>
      <c r="S138" s="23">
        <v>1232</v>
      </c>
      <c r="T138" s="23">
        <v>32650</v>
      </c>
    </row>
    <row r="139" spans="3:20" ht="14.25">
      <c r="C139" s="17">
        <v>2694</v>
      </c>
      <c r="D139" s="17" t="s">
        <v>414</v>
      </c>
      <c r="E139" s="25">
        <v>7.4999999999999997E-3</v>
      </c>
      <c r="F139" s="17">
        <v>0.5</v>
      </c>
      <c r="G139" s="17" t="s">
        <v>188</v>
      </c>
      <c r="I139" s="17">
        <v>1.52</v>
      </c>
      <c r="K139" s="17">
        <v>-3.68</v>
      </c>
      <c r="L139" s="17">
        <v>44</v>
      </c>
      <c r="M139" s="24">
        <v>-7.7399999999999997E-2</v>
      </c>
      <c r="N139" s="24">
        <v>1.23E-2</v>
      </c>
      <c r="O139" s="23">
        <v>24798</v>
      </c>
      <c r="P139" s="17">
        <v>159</v>
      </c>
      <c r="Q139" s="17" t="s">
        <v>376</v>
      </c>
      <c r="R139" s="20">
        <v>43952</v>
      </c>
      <c r="S139" s="17">
        <v>67</v>
      </c>
      <c r="T139" s="23">
        <v>13202</v>
      </c>
    </row>
    <row r="140" spans="3:20" ht="14.25">
      <c r="C140" s="17">
        <v>3418</v>
      </c>
      <c r="D140" s="17" t="s">
        <v>416</v>
      </c>
      <c r="E140" s="25">
        <v>1.0800000000000001E-2</v>
      </c>
      <c r="F140" s="17">
        <v>7.5</v>
      </c>
      <c r="G140" s="17">
        <v>14.56</v>
      </c>
      <c r="I140" s="17">
        <v>2.0099999999999998</v>
      </c>
      <c r="K140" s="17">
        <v>35.119999999999997</v>
      </c>
      <c r="L140" s="17">
        <v>345.11</v>
      </c>
      <c r="M140" s="24">
        <v>0.10879999999999999</v>
      </c>
      <c r="N140" s="24">
        <v>6.0400000000000002E-2</v>
      </c>
      <c r="O140" s="23">
        <v>11512</v>
      </c>
      <c r="P140" s="17">
        <v>508</v>
      </c>
      <c r="Q140" s="17" t="s">
        <v>419</v>
      </c>
      <c r="R140" s="20">
        <v>43952</v>
      </c>
      <c r="S140" s="17">
        <v>694</v>
      </c>
      <c r="T140" s="23">
        <v>6040</v>
      </c>
    </row>
    <row r="141" spans="3:20" ht="14.25">
      <c r="C141" s="17">
        <v>4825</v>
      </c>
      <c r="D141" s="17" t="s">
        <v>425</v>
      </c>
      <c r="E141" s="25">
        <v>2.6800000000000001E-2</v>
      </c>
      <c r="F141" s="17">
        <v>100</v>
      </c>
      <c r="G141" s="17">
        <v>27.15</v>
      </c>
      <c r="I141" s="17">
        <v>2.97</v>
      </c>
      <c r="K141" s="17">
        <v>125.63</v>
      </c>
      <c r="L141" s="26">
        <v>1255.75</v>
      </c>
      <c r="M141" s="24">
        <v>0.1004</v>
      </c>
      <c r="N141" s="24">
        <v>0.1249</v>
      </c>
      <c r="O141" s="23">
        <v>17052</v>
      </c>
      <c r="P141" s="23">
        <v>2045</v>
      </c>
      <c r="Q141" s="17" t="s">
        <v>428</v>
      </c>
      <c r="R141" s="20">
        <v>43952</v>
      </c>
      <c r="S141" s="23">
        <v>3725</v>
      </c>
      <c r="T141" s="23">
        <v>44119</v>
      </c>
    </row>
  </sheetData>
  <autoFilter ref="B3:N52" xr:uid="{236841B9-CF5E-49BD-B416-4B4969A3DAC2}"/>
  <mergeCells count="1">
    <mergeCell ref="R92:S92"/>
  </mergeCells>
  <phoneticPr fontId="2"/>
  <hyperlinks>
    <hyperlink ref="G4" r:id="rId1" xr:uid="{0669CF88-DF13-40EB-BE2F-3EF4928AD654}"/>
    <hyperlink ref="G5" r:id="rId2" xr:uid="{79181653-876A-48FE-A211-1A02ACA338AE}"/>
    <hyperlink ref="G6" r:id="rId3" xr:uid="{68F761EE-A22B-40CE-B8A4-6921599A863B}"/>
    <hyperlink ref="G7" r:id="rId4" xr:uid="{37DCEC15-32B5-4FA0-BC2B-9D070926A4C8}"/>
    <hyperlink ref="G8" r:id="rId5" xr:uid="{F5E9D294-FE51-4E2C-8EA3-3F8BA40BE9FC}"/>
    <hyperlink ref="G9" r:id="rId6" xr:uid="{5701C6EF-DD0C-4168-A7B2-71186A672BBB}"/>
    <hyperlink ref="G10" r:id="rId7" xr:uid="{FD78092D-7E05-4138-A5F4-549FC9CF0E9C}"/>
    <hyperlink ref="G11" r:id="rId8" xr:uid="{2887F441-09D8-47BE-9865-422C04353C94}"/>
    <hyperlink ref="G12" r:id="rId9" xr:uid="{84DC222A-87BC-4E3B-81CD-5BD3E2EF45D4}"/>
    <hyperlink ref="G13" r:id="rId10" xr:uid="{692ABF39-E250-4C70-8234-CE3AA9ADBECA}"/>
    <hyperlink ref="G14" r:id="rId11" xr:uid="{7B2CA3D7-9672-41F7-A0E2-44BD1A753659}"/>
    <hyperlink ref="G15" r:id="rId12" xr:uid="{4C718D72-70DA-4DFE-85EF-62266CB0AE31}"/>
    <hyperlink ref="G16" r:id="rId13" xr:uid="{69F328E0-34C8-4CA0-B39E-10268FAA5EB2}"/>
    <hyperlink ref="G17" r:id="rId14" xr:uid="{8F34A28A-0CCE-4999-9DB5-3E25F91D7E40}"/>
    <hyperlink ref="G18" r:id="rId15" xr:uid="{5EC8DDD3-28BE-4AC9-AC41-3AB10A558A81}"/>
    <hyperlink ref="G19" r:id="rId16" xr:uid="{073CD530-3DEA-4CB5-97FF-32D2BCAD9EF6}"/>
    <hyperlink ref="G20" r:id="rId17" xr:uid="{0F9C9E8E-1BC7-4DD7-9DDC-39F0BCFD5274}"/>
    <hyperlink ref="G21" r:id="rId18" xr:uid="{6C010252-6A21-403F-86CE-393667473247}"/>
    <hyperlink ref="G22" r:id="rId19" xr:uid="{B31E8090-D795-4645-BDF9-40371FE0226F}"/>
    <hyperlink ref="G23" r:id="rId20" xr:uid="{33F286B4-9A70-4601-A4B5-4C64DBE70138}"/>
    <hyperlink ref="G24" r:id="rId21" xr:uid="{C510E955-9622-4FA8-9540-784CA0935156}"/>
    <hyperlink ref="G25" r:id="rId22" xr:uid="{8531F2C2-7D52-45F9-8E4D-69E7D6EA9720}"/>
    <hyperlink ref="G26" r:id="rId23" xr:uid="{45E557D3-5400-42E2-97B2-AEC1E0B22A60}"/>
    <hyperlink ref="G27" r:id="rId24" xr:uid="{7AE7FD61-EF6D-421E-A70C-6BD22C3FA5F2}"/>
    <hyperlink ref="G28" r:id="rId25" xr:uid="{B473DC35-EA2C-4B63-B293-3120D6F223F6}"/>
    <hyperlink ref="G29" r:id="rId26" xr:uid="{ACBC62CB-A74E-4D26-87F1-0A29D2A1D496}"/>
    <hyperlink ref="G30" r:id="rId27" xr:uid="{BC5A716E-D708-4E5A-98B9-6EF80A63C11C}"/>
    <hyperlink ref="G31" r:id="rId28" xr:uid="{916F8A77-4F41-4D41-9247-8858E2EC99F0}"/>
    <hyperlink ref="G32" r:id="rId29" xr:uid="{62260ADB-340D-48CF-A99C-A32DA580402C}"/>
    <hyperlink ref="G33" r:id="rId30" xr:uid="{EA0A3D99-34AC-48A7-85B6-645334158D51}"/>
    <hyperlink ref="G34" r:id="rId31" xr:uid="{849F2146-0DE6-4630-8B47-8159C56970D2}"/>
    <hyperlink ref="G35" r:id="rId32" xr:uid="{03A96274-1ECD-4AFC-9628-D93935F34FC2}"/>
    <hyperlink ref="G36" r:id="rId33" xr:uid="{F743CA10-2B6C-4089-B074-D081A73968D6}"/>
    <hyperlink ref="G37" r:id="rId34" xr:uid="{034E16DE-1237-46F8-AA08-91C2780BF9F4}"/>
    <hyperlink ref="G38" r:id="rId35" xr:uid="{9C575DDF-CFF8-4062-BBB1-21D88AC5345E}"/>
    <hyperlink ref="G39" r:id="rId36" xr:uid="{34E3199A-3814-4AC2-8FB3-B848479D9DA8}"/>
    <hyperlink ref="G41" r:id="rId37" xr:uid="{5D8CC1FF-4FE6-4345-AC72-5A97CEC431F8}"/>
    <hyperlink ref="G42" r:id="rId38" xr:uid="{6CBB9CBB-CC45-4C85-AFE6-220A6FEFDF6D}"/>
    <hyperlink ref="G40" r:id="rId39" xr:uid="{F4BDE645-26E3-4A88-82AA-53F864F666DB}"/>
    <hyperlink ref="G43" r:id="rId40" xr:uid="{196DA06C-3020-477E-BD3E-41C7E85B72B2}"/>
    <hyperlink ref="G44" r:id="rId41" xr:uid="{E425506B-7F8D-48D9-8DEA-B905C482A81D}"/>
    <hyperlink ref="G45" r:id="rId42" xr:uid="{70572E99-BA4D-4C76-81A8-8F157EA90DD0}"/>
    <hyperlink ref="G46" r:id="rId43" xr:uid="{60BD43B4-723F-4E3E-89F7-FF97BCF4C896}"/>
    <hyperlink ref="G47" r:id="rId44" xr:uid="{C521CA7D-FBF2-4B8C-94F2-FAF89CC47C61}"/>
    <hyperlink ref="G48" r:id="rId45" xr:uid="{FD729604-6B01-4ABD-8A0E-F89B24D9127E}"/>
    <hyperlink ref="G49" r:id="rId46" xr:uid="{C5E74DD4-059B-4819-8834-99F6EC3C1277}"/>
    <hyperlink ref="G50" r:id="rId47" xr:uid="{35A4B11A-972B-49AC-8ADC-C2CBFBE35326}"/>
    <hyperlink ref="G51" r:id="rId48" xr:uid="{F7ADE7DC-4513-4C14-8C89-3EF23EA700EF}"/>
    <hyperlink ref="G52" r:id="rId49" xr:uid="{A2D9542F-B658-44B9-AA58-36CBC134039E}"/>
  </hyperlinks>
  <pageMargins left="0.7" right="0.7" top="0.75" bottom="0.75" header="0.3" footer="0.3"/>
  <pageSetup paperSize="9" orientation="portrait" horizontalDpi="360" verticalDpi="360" r:id="rId5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DC49-2985-434F-BF63-EEBFCF575E1E}">
  <dimension ref="A1:AO491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23" sqref="B223"/>
    </sheetView>
  </sheetViews>
  <sheetFormatPr defaultRowHeight="14.25"/>
  <cols>
    <col min="1" max="2" width="9" style="46"/>
    <col min="3" max="3" width="16.25" style="46" customWidth="1"/>
    <col min="4" max="4" width="7.625" style="46" customWidth="1"/>
    <col min="5" max="5" width="5.5" style="46" customWidth="1"/>
    <col min="6" max="6" width="27.875" style="46" customWidth="1"/>
    <col min="7" max="7" width="9" style="46"/>
    <col min="8" max="8" width="16.875" style="48" customWidth="1"/>
    <col min="9" max="9" width="12.375" style="48" customWidth="1"/>
    <col min="10" max="16384" width="9" style="46"/>
  </cols>
  <sheetData>
    <row r="1" spans="2:41">
      <c r="B1" s="46">
        <f>COUNTA(B4:B220)</f>
        <v>217</v>
      </c>
      <c r="G1" s="46">
        <f>SUM(G4:G220)</f>
        <v>474</v>
      </c>
      <c r="Y1" s="46" t="s">
        <v>457</v>
      </c>
      <c r="Z1" s="46" t="s">
        <v>459</v>
      </c>
      <c r="AA1" s="46" t="s">
        <v>431</v>
      </c>
      <c r="AB1" s="46" t="s">
        <v>469</v>
      </c>
      <c r="AC1" s="46" t="s">
        <v>467</v>
      </c>
      <c r="AD1" s="46" t="s">
        <v>470</v>
      </c>
      <c r="AE1" s="46" t="s">
        <v>471</v>
      </c>
      <c r="AF1" s="46" t="s">
        <v>472</v>
      </c>
      <c r="AG1" s="46" t="s">
        <v>473</v>
      </c>
      <c r="AH1" s="46" t="s">
        <v>474</v>
      </c>
      <c r="AI1" s="46" t="s">
        <v>468</v>
      </c>
      <c r="AJ1" s="46" t="s">
        <v>475</v>
      </c>
      <c r="AK1" s="46" t="s">
        <v>476</v>
      </c>
      <c r="AL1" s="46" t="s">
        <v>477</v>
      </c>
      <c r="AM1" s="46" t="s">
        <v>641</v>
      </c>
      <c r="AN1" s="46" t="s">
        <v>760</v>
      </c>
      <c r="AO1" s="46" t="s">
        <v>855</v>
      </c>
    </row>
    <row r="2" spans="2:41" ht="16.5">
      <c r="B2" s="49" t="s">
        <v>799</v>
      </c>
      <c r="F2" s="47"/>
    </row>
    <row r="3" spans="2:41" ht="42.75">
      <c r="B3" s="53" t="s">
        <v>450</v>
      </c>
      <c r="C3" s="53" t="s">
        <v>2</v>
      </c>
      <c r="D3" s="53" t="s">
        <v>461</v>
      </c>
      <c r="E3" s="53" t="s">
        <v>989</v>
      </c>
      <c r="F3" s="54" t="s">
        <v>551</v>
      </c>
      <c r="G3" s="53" t="s">
        <v>8</v>
      </c>
      <c r="H3" s="54" t="s">
        <v>455</v>
      </c>
      <c r="I3" s="55" t="s">
        <v>1045</v>
      </c>
    </row>
    <row r="4" spans="2:41">
      <c r="B4" s="51">
        <v>1333</v>
      </c>
      <c r="C4" s="51" t="s">
        <v>534</v>
      </c>
      <c r="D4" s="51" t="s">
        <v>467</v>
      </c>
      <c r="E4" s="51"/>
      <c r="F4" s="51" t="s">
        <v>536</v>
      </c>
      <c r="G4" s="51">
        <v>1</v>
      </c>
      <c r="H4" s="56" t="s">
        <v>456</v>
      </c>
      <c r="I4" s="57" t="s">
        <v>855</v>
      </c>
    </row>
    <row r="5" spans="2:41">
      <c r="B5" s="51">
        <v>1379</v>
      </c>
      <c r="C5" s="51" t="s">
        <v>807</v>
      </c>
      <c r="D5" s="51" t="s">
        <v>467</v>
      </c>
      <c r="E5" s="51"/>
      <c r="F5" s="51" t="s">
        <v>536</v>
      </c>
      <c r="G5" s="51">
        <v>1</v>
      </c>
      <c r="H5" s="56" t="s">
        <v>456</v>
      </c>
      <c r="I5" s="57" t="s">
        <v>855</v>
      </c>
    </row>
    <row r="6" spans="2:41">
      <c r="B6" s="51">
        <v>1383</v>
      </c>
      <c r="C6" s="51" t="s">
        <v>983</v>
      </c>
      <c r="D6" s="51" t="s">
        <v>470</v>
      </c>
      <c r="E6" s="51"/>
      <c r="F6" s="51" t="s">
        <v>985</v>
      </c>
      <c r="G6" s="51">
        <v>1</v>
      </c>
      <c r="H6" s="56" t="s">
        <v>456</v>
      </c>
      <c r="I6" s="57" t="s">
        <v>855</v>
      </c>
    </row>
    <row r="7" spans="2:41">
      <c r="B7" s="51">
        <v>1605</v>
      </c>
      <c r="C7" s="51" t="s">
        <v>838</v>
      </c>
      <c r="D7" s="51" t="s">
        <v>477</v>
      </c>
      <c r="E7" s="51"/>
      <c r="F7" s="51" t="s">
        <v>87</v>
      </c>
      <c r="G7" s="51">
        <v>1</v>
      </c>
      <c r="H7" s="56" t="s">
        <v>458</v>
      </c>
      <c r="I7" s="57" t="s">
        <v>855</v>
      </c>
    </row>
    <row r="8" spans="2:41">
      <c r="B8" s="51">
        <v>1780</v>
      </c>
      <c r="C8" s="51" t="s">
        <v>34</v>
      </c>
      <c r="D8" s="51" t="s">
        <v>467</v>
      </c>
      <c r="E8" s="51"/>
      <c r="F8" s="51" t="s">
        <v>590</v>
      </c>
      <c r="G8" s="51">
        <v>3</v>
      </c>
      <c r="H8" s="56" t="s">
        <v>456</v>
      </c>
      <c r="I8" s="57" t="s">
        <v>855</v>
      </c>
    </row>
    <row r="9" spans="2:41">
      <c r="B9" s="51">
        <v>2157</v>
      </c>
      <c r="C9" s="51" t="s">
        <v>953</v>
      </c>
      <c r="D9" s="51" t="s">
        <v>474</v>
      </c>
      <c r="E9" s="51"/>
      <c r="F9" s="51" t="s">
        <v>955</v>
      </c>
      <c r="G9" s="51">
        <v>1</v>
      </c>
      <c r="H9" s="56" t="s">
        <v>456</v>
      </c>
      <c r="I9" s="57" t="s">
        <v>855</v>
      </c>
    </row>
    <row r="10" spans="2:41">
      <c r="B10" s="51">
        <v>2180</v>
      </c>
      <c r="C10" s="51" t="s">
        <v>19</v>
      </c>
      <c r="D10" s="51" t="s">
        <v>472</v>
      </c>
      <c r="E10" s="51"/>
      <c r="F10" s="51" t="s">
        <v>622</v>
      </c>
      <c r="G10" s="51">
        <v>1</v>
      </c>
      <c r="H10" s="56" t="s">
        <v>456</v>
      </c>
      <c r="I10" s="57" t="s">
        <v>855</v>
      </c>
    </row>
    <row r="11" spans="2:41">
      <c r="B11" s="51">
        <v>2193</v>
      </c>
      <c r="C11" s="51" t="s">
        <v>848</v>
      </c>
      <c r="D11" s="51" t="s">
        <v>477</v>
      </c>
      <c r="E11" s="51"/>
      <c r="F11" s="51" t="s">
        <v>850</v>
      </c>
      <c r="G11" s="51">
        <v>1</v>
      </c>
      <c r="H11" s="56" t="s">
        <v>458</v>
      </c>
      <c r="I11" s="57" t="s">
        <v>855</v>
      </c>
    </row>
    <row r="12" spans="2:41">
      <c r="B12" s="51">
        <v>2196</v>
      </c>
      <c r="C12" s="51" t="s">
        <v>801</v>
      </c>
      <c r="D12" s="51" t="s">
        <v>467</v>
      </c>
      <c r="E12" s="51" t="s">
        <v>468</v>
      </c>
      <c r="F12" s="51" t="s">
        <v>803</v>
      </c>
      <c r="G12" s="51">
        <v>1</v>
      </c>
      <c r="H12" s="56" t="s">
        <v>458</v>
      </c>
      <c r="I12" s="57" t="s">
        <v>855</v>
      </c>
    </row>
    <row r="13" spans="2:41">
      <c r="B13" s="51">
        <v>2198</v>
      </c>
      <c r="C13" s="51" t="s">
        <v>507</v>
      </c>
      <c r="D13" s="51" t="s">
        <v>470</v>
      </c>
      <c r="E13" s="51"/>
      <c r="F13" s="51" t="s">
        <v>509</v>
      </c>
      <c r="G13" s="51">
        <v>1</v>
      </c>
      <c r="H13" s="56" t="s">
        <v>458</v>
      </c>
      <c r="I13" s="57" t="s">
        <v>855</v>
      </c>
    </row>
    <row r="14" spans="2:41">
      <c r="B14" s="51">
        <v>2305</v>
      </c>
      <c r="C14" s="51" t="s">
        <v>557</v>
      </c>
      <c r="D14" s="51" t="s">
        <v>474</v>
      </c>
      <c r="E14" s="51"/>
      <c r="F14" s="51" t="s">
        <v>559</v>
      </c>
      <c r="G14" s="51">
        <v>2</v>
      </c>
      <c r="H14" s="56" t="s">
        <v>456</v>
      </c>
      <c r="I14" s="57" t="s">
        <v>855</v>
      </c>
    </row>
    <row r="15" spans="2:41">
      <c r="B15" s="51">
        <v>2309</v>
      </c>
      <c r="C15" s="51" t="s">
        <v>818</v>
      </c>
      <c r="D15" s="51" t="s">
        <v>467</v>
      </c>
      <c r="E15" s="51"/>
      <c r="F15" s="51" t="s">
        <v>590</v>
      </c>
      <c r="G15" s="51">
        <v>1</v>
      </c>
      <c r="H15" s="56" t="s">
        <v>456</v>
      </c>
      <c r="I15" s="57" t="s">
        <v>855</v>
      </c>
    </row>
    <row r="16" spans="2:41">
      <c r="B16" s="51">
        <v>2340</v>
      </c>
      <c r="C16" s="51" t="s">
        <v>576</v>
      </c>
      <c r="D16" s="51" t="s">
        <v>468</v>
      </c>
      <c r="E16" s="51"/>
      <c r="F16" s="51" t="s">
        <v>578</v>
      </c>
      <c r="G16" s="51">
        <v>1</v>
      </c>
      <c r="H16" s="56" t="s">
        <v>456</v>
      </c>
      <c r="I16" s="57" t="s">
        <v>855</v>
      </c>
    </row>
    <row r="17" spans="2:9">
      <c r="B17" s="51">
        <v>2340</v>
      </c>
      <c r="C17" s="51" t="s">
        <v>576</v>
      </c>
      <c r="D17" s="51" t="s">
        <v>468</v>
      </c>
      <c r="E17" s="51"/>
      <c r="F17" s="51" t="s">
        <v>578</v>
      </c>
      <c r="G17" s="51">
        <v>1</v>
      </c>
      <c r="H17" s="56" t="s">
        <v>458</v>
      </c>
      <c r="I17" s="57" t="s">
        <v>855</v>
      </c>
    </row>
    <row r="18" spans="2:9">
      <c r="B18" s="51">
        <v>2362</v>
      </c>
      <c r="C18" s="51" t="s">
        <v>531</v>
      </c>
      <c r="D18" s="51"/>
      <c r="E18" s="51"/>
      <c r="F18" s="51" t="s">
        <v>532</v>
      </c>
      <c r="G18" s="51">
        <v>1</v>
      </c>
      <c r="H18" s="56" t="s">
        <v>458</v>
      </c>
      <c r="I18" s="57" t="s">
        <v>855</v>
      </c>
    </row>
    <row r="19" spans="2:9">
      <c r="B19" s="51">
        <v>2374</v>
      </c>
      <c r="C19" s="51" t="s">
        <v>714</v>
      </c>
      <c r="D19" s="51" t="s">
        <v>468</v>
      </c>
      <c r="E19" s="51"/>
      <c r="F19" s="51" t="s">
        <v>87</v>
      </c>
      <c r="G19" s="51">
        <v>2</v>
      </c>
      <c r="H19" s="56" t="s">
        <v>456</v>
      </c>
      <c r="I19" s="57" t="s">
        <v>855</v>
      </c>
    </row>
    <row r="20" spans="2:9" ht="57">
      <c r="B20" s="51">
        <v>2402</v>
      </c>
      <c r="C20" s="51" t="s">
        <v>914</v>
      </c>
      <c r="D20" s="51" t="s">
        <v>477</v>
      </c>
      <c r="E20" s="51"/>
      <c r="F20" s="58" t="s">
        <v>916</v>
      </c>
      <c r="G20" s="51">
        <v>1</v>
      </c>
      <c r="H20" s="56" t="s">
        <v>456</v>
      </c>
      <c r="I20" s="57" t="s">
        <v>855</v>
      </c>
    </row>
    <row r="21" spans="2:9">
      <c r="B21" s="51">
        <v>2484</v>
      </c>
      <c r="C21" s="51" t="s">
        <v>484</v>
      </c>
      <c r="D21" s="51" t="s">
        <v>469</v>
      </c>
      <c r="E21" s="51" t="s">
        <v>474</v>
      </c>
      <c r="F21" s="51" t="s">
        <v>594</v>
      </c>
      <c r="G21" s="51">
        <v>5</v>
      </c>
      <c r="H21" s="56" t="s">
        <v>456</v>
      </c>
      <c r="I21" s="57" t="s">
        <v>855</v>
      </c>
    </row>
    <row r="22" spans="2:9">
      <c r="B22" s="51">
        <v>2501</v>
      </c>
      <c r="C22" s="51" t="s">
        <v>924</v>
      </c>
      <c r="D22" s="51" t="s">
        <v>477</v>
      </c>
      <c r="E22" s="51"/>
      <c r="F22" s="51" t="s">
        <v>926</v>
      </c>
      <c r="G22" s="51">
        <v>1</v>
      </c>
      <c r="H22" s="56" t="s">
        <v>458</v>
      </c>
      <c r="I22" s="57" t="s">
        <v>855</v>
      </c>
    </row>
    <row r="23" spans="2:9">
      <c r="B23" s="51">
        <v>2502</v>
      </c>
      <c r="C23" s="51" t="s">
        <v>902</v>
      </c>
      <c r="D23" s="51" t="s">
        <v>477</v>
      </c>
      <c r="E23" s="51"/>
      <c r="F23" s="51" t="s">
        <v>882</v>
      </c>
      <c r="G23" s="51">
        <v>1</v>
      </c>
      <c r="H23" s="56" t="s">
        <v>458</v>
      </c>
      <c r="I23" s="57" t="s">
        <v>855</v>
      </c>
    </row>
    <row r="24" spans="2:9">
      <c r="B24" s="51">
        <v>2503</v>
      </c>
      <c r="C24" s="51" t="s">
        <v>900</v>
      </c>
      <c r="D24" s="51" t="s">
        <v>477</v>
      </c>
      <c r="E24" s="51"/>
      <c r="F24" s="51" t="s">
        <v>882</v>
      </c>
      <c r="G24" s="51">
        <v>1</v>
      </c>
      <c r="H24" s="56" t="s">
        <v>458</v>
      </c>
      <c r="I24" s="57" t="s">
        <v>855</v>
      </c>
    </row>
    <row r="25" spans="2:9">
      <c r="B25" s="51">
        <v>2531</v>
      </c>
      <c r="C25" s="51" t="s">
        <v>814</v>
      </c>
      <c r="D25" s="51" t="s">
        <v>467</v>
      </c>
      <c r="E25" s="51"/>
      <c r="F25" s="51" t="s">
        <v>816</v>
      </c>
      <c r="G25" s="51">
        <v>1</v>
      </c>
      <c r="H25" s="56" t="s">
        <v>456</v>
      </c>
      <c r="I25" s="57" t="s">
        <v>855</v>
      </c>
    </row>
    <row r="26" spans="2:9">
      <c r="B26" s="51">
        <v>2594</v>
      </c>
      <c r="C26" s="51" t="s">
        <v>880</v>
      </c>
      <c r="D26" s="51" t="s">
        <v>467</v>
      </c>
      <c r="E26" s="51" t="s">
        <v>468</v>
      </c>
      <c r="F26" s="51" t="s">
        <v>882</v>
      </c>
      <c r="G26" s="51">
        <v>1</v>
      </c>
      <c r="H26" s="56" t="s">
        <v>456</v>
      </c>
      <c r="I26" s="57" t="s">
        <v>855</v>
      </c>
    </row>
    <row r="27" spans="2:9">
      <c r="B27" s="51">
        <v>2607</v>
      </c>
      <c r="C27" s="51" t="s">
        <v>690</v>
      </c>
      <c r="D27" s="51" t="s">
        <v>467</v>
      </c>
      <c r="E27" s="51"/>
      <c r="F27" s="51" t="s">
        <v>626</v>
      </c>
      <c r="G27" s="51">
        <v>1</v>
      </c>
      <c r="H27" s="56" t="s">
        <v>456</v>
      </c>
      <c r="I27" s="57" t="s">
        <v>855</v>
      </c>
    </row>
    <row r="28" spans="2:9">
      <c r="B28" s="51">
        <v>2652</v>
      </c>
      <c r="C28" s="51" t="s">
        <v>904</v>
      </c>
      <c r="D28" s="51" t="s">
        <v>467</v>
      </c>
      <c r="E28" s="51" t="s">
        <v>468</v>
      </c>
      <c r="F28" s="51" t="s">
        <v>906</v>
      </c>
      <c r="G28" s="51">
        <v>1</v>
      </c>
      <c r="H28" s="56" t="s">
        <v>456</v>
      </c>
      <c r="I28" s="57" t="s">
        <v>855</v>
      </c>
    </row>
    <row r="29" spans="2:9">
      <c r="B29" s="51">
        <v>2694</v>
      </c>
      <c r="C29" s="51" t="s">
        <v>747</v>
      </c>
      <c r="D29" s="51" t="s">
        <v>467</v>
      </c>
      <c r="E29" s="51" t="s">
        <v>468</v>
      </c>
      <c r="F29" s="51" t="s">
        <v>750</v>
      </c>
      <c r="G29" s="51">
        <v>1</v>
      </c>
      <c r="H29" s="56" t="s">
        <v>456</v>
      </c>
      <c r="I29" s="57" t="s">
        <v>855</v>
      </c>
    </row>
    <row r="30" spans="2:9">
      <c r="B30" s="51">
        <v>2695</v>
      </c>
      <c r="C30" s="51" t="s">
        <v>888</v>
      </c>
      <c r="D30" s="51" t="s">
        <v>470</v>
      </c>
      <c r="E30" s="51"/>
      <c r="F30" s="51" t="s">
        <v>890</v>
      </c>
      <c r="G30" s="51">
        <v>1</v>
      </c>
      <c r="H30" s="56" t="s">
        <v>456</v>
      </c>
      <c r="I30" s="57" t="s">
        <v>855</v>
      </c>
    </row>
    <row r="31" spans="2:9">
      <c r="B31" s="51">
        <v>2702</v>
      </c>
      <c r="C31" s="51" t="s">
        <v>673</v>
      </c>
      <c r="D31" s="51" t="s">
        <v>472</v>
      </c>
      <c r="E31" s="51" t="s">
        <v>477</v>
      </c>
      <c r="F31" s="51" t="s">
        <v>451</v>
      </c>
      <c r="G31" s="51">
        <v>2</v>
      </c>
      <c r="H31" s="56" t="s">
        <v>456</v>
      </c>
      <c r="I31" s="57" t="s">
        <v>855</v>
      </c>
    </row>
    <row r="32" spans="2:9">
      <c r="B32" s="51">
        <v>2702</v>
      </c>
      <c r="C32" s="51" t="s">
        <v>673</v>
      </c>
      <c r="D32" s="51" t="s">
        <v>472</v>
      </c>
      <c r="E32" s="51" t="s">
        <v>477</v>
      </c>
      <c r="F32" s="51" t="s">
        <v>451</v>
      </c>
      <c r="G32" s="51">
        <v>2</v>
      </c>
      <c r="H32" s="56" t="s">
        <v>458</v>
      </c>
      <c r="I32" s="57" t="s">
        <v>855</v>
      </c>
    </row>
    <row r="33" spans="2:9">
      <c r="B33" s="51">
        <v>2705</v>
      </c>
      <c r="C33" s="51" t="s">
        <v>756</v>
      </c>
      <c r="D33" s="51" t="s">
        <v>467</v>
      </c>
      <c r="E33" s="51" t="s">
        <v>468</v>
      </c>
      <c r="F33" s="51" t="s">
        <v>758</v>
      </c>
      <c r="G33" s="51">
        <v>1</v>
      </c>
      <c r="H33" s="56" t="s">
        <v>456</v>
      </c>
      <c r="I33" s="57" t="s">
        <v>855</v>
      </c>
    </row>
    <row r="34" spans="2:9">
      <c r="B34" s="51">
        <v>2729</v>
      </c>
      <c r="C34" s="51" t="s">
        <v>1025</v>
      </c>
      <c r="D34" s="51" t="s">
        <v>467</v>
      </c>
      <c r="E34" s="51" t="s">
        <v>468</v>
      </c>
      <c r="F34" s="51" t="s">
        <v>622</v>
      </c>
      <c r="G34" s="51">
        <v>1</v>
      </c>
      <c r="H34" s="56" t="s">
        <v>458</v>
      </c>
      <c r="I34" s="57" t="s">
        <v>855</v>
      </c>
    </row>
    <row r="35" spans="2:9" ht="42.75">
      <c r="B35" s="51">
        <v>2730</v>
      </c>
      <c r="C35" s="51" t="s">
        <v>776</v>
      </c>
      <c r="D35" s="51" t="s">
        <v>467</v>
      </c>
      <c r="E35" s="51"/>
      <c r="F35" s="58" t="s">
        <v>1050</v>
      </c>
      <c r="G35" s="51">
        <v>2</v>
      </c>
      <c r="H35" s="56" t="s">
        <v>456</v>
      </c>
      <c r="I35" s="57" t="s">
        <v>855</v>
      </c>
    </row>
    <row r="36" spans="2:9">
      <c r="B36" s="51">
        <v>2735</v>
      </c>
      <c r="C36" s="51" t="s">
        <v>1014</v>
      </c>
      <c r="D36" s="51" t="s">
        <v>474</v>
      </c>
      <c r="E36" s="51"/>
      <c r="F36" s="51" t="s">
        <v>920</v>
      </c>
      <c r="G36" s="51">
        <v>1</v>
      </c>
      <c r="H36" s="56" t="s">
        <v>456</v>
      </c>
      <c r="I36" s="57" t="s">
        <v>855</v>
      </c>
    </row>
    <row r="37" spans="2:9">
      <c r="B37" s="51">
        <v>2749</v>
      </c>
      <c r="C37" s="51" t="s">
        <v>975</v>
      </c>
      <c r="D37" s="51" t="s">
        <v>468</v>
      </c>
      <c r="E37" s="51"/>
      <c r="F37" s="51" t="s">
        <v>977</v>
      </c>
      <c r="G37" s="51">
        <v>1</v>
      </c>
      <c r="H37" s="56" t="s">
        <v>458</v>
      </c>
      <c r="I37" s="57" t="s">
        <v>855</v>
      </c>
    </row>
    <row r="38" spans="2:9">
      <c r="B38" s="51">
        <v>2752</v>
      </c>
      <c r="C38" s="51" t="s">
        <v>908</v>
      </c>
      <c r="D38" s="51" t="s">
        <v>472</v>
      </c>
      <c r="E38" s="51" t="s">
        <v>477</v>
      </c>
      <c r="F38" s="51" t="s">
        <v>910</v>
      </c>
      <c r="G38" s="51">
        <v>1</v>
      </c>
      <c r="H38" s="56" t="s">
        <v>456</v>
      </c>
      <c r="I38" s="57" t="s">
        <v>855</v>
      </c>
    </row>
    <row r="39" spans="2:9" ht="42.75">
      <c r="B39" s="51">
        <v>2790</v>
      </c>
      <c r="C39" s="51" t="s">
        <v>774</v>
      </c>
      <c r="D39" s="51" t="s">
        <v>467</v>
      </c>
      <c r="E39" s="51" t="s">
        <v>468</v>
      </c>
      <c r="F39" s="58" t="s">
        <v>1051</v>
      </c>
      <c r="G39" s="51">
        <v>2</v>
      </c>
      <c r="H39" s="56" t="s">
        <v>456</v>
      </c>
      <c r="I39" s="57" t="s">
        <v>855</v>
      </c>
    </row>
    <row r="40" spans="2:9">
      <c r="B40" s="51">
        <v>2804</v>
      </c>
      <c r="C40" s="51" t="s">
        <v>624</v>
      </c>
      <c r="D40" s="51" t="s">
        <v>467</v>
      </c>
      <c r="E40" s="51"/>
      <c r="F40" s="51" t="s">
        <v>626</v>
      </c>
      <c r="G40" s="51">
        <v>1</v>
      </c>
      <c r="H40" s="56" t="s">
        <v>456</v>
      </c>
      <c r="I40" s="57" t="s">
        <v>855</v>
      </c>
    </row>
    <row r="41" spans="2:9">
      <c r="B41" s="51">
        <v>2809</v>
      </c>
      <c r="C41" s="51" t="s">
        <v>918</v>
      </c>
      <c r="D41" s="51" t="s">
        <v>476</v>
      </c>
      <c r="E41" s="51"/>
      <c r="F41" s="51" t="s">
        <v>920</v>
      </c>
      <c r="G41" s="51">
        <v>1</v>
      </c>
      <c r="H41" s="56" t="s">
        <v>458</v>
      </c>
      <c r="I41" s="57" t="s">
        <v>855</v>
      </c>
    </row>
    <row r="42" spans="2:9">
      <c r="B42" s="51">
        <v>2914</v>
      </c>
      <c r="C42" s="51" t="s">
        <v>22</v>
      </c>
      <c r="D42" s="51" t="s">
        <v>477</v>
      </c>
      <c r="E42" s="51"/>
      <c r="F42" s="51" t="s">
        <v>650</v>
      </c>
      <c r="G42" s="51">
        <v>5</v>
      </c>
      <c r="H42" s="56" t="s">
        <v>456</v>
      </c>
      <c r="I42" s="57" t="s">
        <v>855</v>
      </c>
    </row>
    <row r="43" spans="2:9">
      <c r="B43" s="51">
        <v>2914</v>
      </c>
      <c r="C43" s="51" t="s">
        <v>22</v>
      </c>
      <c r="D43" s="51" t="s">
        <v>477</v>
      </c>
      <c r="E43" s="51"/>
      <c r="F43" s="51" t="s">
        <v>650</v>
      </c>
      <c r="G43" s="51">
        <v>4</v>
      </c>
      <c r="H43" s="56" t="s">
        <v>458</v>
      </c>
      <c r="I43" s="57" t="s">
        <v>855</v>
      </c>
    </row>
    <row r="44" spans="2:9">
      <c r="B44" s="51">
        <v>2928</v>
      </c>
      <c r="C44" s="51" t="s">
        <v>946</v>
      </c>
      <c r="D44" s="51" t="s">
        <v>467</v>
      </c>
      <c r="E44" s="51"/>
      <c r="F44" s="51" t="s">
        <v>948</v>
      </c>
      <c r="G44" s="51">
        <v>1</v>
      </c>
      <c r="H44" s="56" t="s">
        <v>456</v>
      </c>
      <c r="I44" s="57" t="s">
        <v>855</v>
      </c>
    </row>
    <row r="45" spans="2:9">
      <c r="B45" s="51">
        <v>2928</v>
      </c>
      <c r="C45" s="51" t="s">
        <v>946</v>
      </c>
      <c r="D45" s="51" t="s">
        <v>467</v>
      </c>
      <c r="E45" s="51"/>
      <c r="F45" s="51" t="s">
        <v>948</v>
      </c>
      <c r="G45" s="51">
        <v>1</v>
      </c>
      <c r="H45" s="56" t="s">
        <v>458</v>
      </c>
      <c r="I45" s="57" t="s">
        <v>855</v>
      </c>
    </row>
    <row r="46" spans="2:9">
      <c r="B46" s="51">
        <v>2930</v>
      </c>
      <c r="C46" s="51" t="s">
        <v>1016</v>
      </c>
      <c r="D46" s="51" t="s">
        <v>469</v>
      </c>
      <c r="E46" s="51"/>
      <c r="F46" s="51" t="s">
        <v>626</v>
      </c>
      <c r="G46" s="51">
        <v>1</v>
      </c>
      <c r="H46" s="56" t="s">
        <v>458</v>
      </c>
      <c r="I46" s="57" t="s">
        <v>759</v>
      </c>
    </row>
    <row r="47" spans="2:9" ht="57">
      <c r="B47" s="51">
        <v>3003</v>
      </c>
      <c r="C47" s="51" t="s">
        <v>874</v>
      </c>
      <c r="D47" s="51" t="s">
        <v>477</v>
      </c>
      <c r="E47" s="51"/>
      <c r="F47" s="58" t="s">
        <v>1052</v>
      </c>
      <c r="G47" s="51">
        <v>3</v>
      </c>
      <c r="H47" s="56" t="s">
        <v>456</v>
      </c>
      <c r="I47" s="57" t="s">
        <v>855</v>
      </c>
    </row>
    <row r="48" spans="2:9">
      <c r="B48" s="51">
        <v>3028</v>
      </c>
      <c r="C48" s="51" t="s">
        <v>620</v>
      </c>
      <c r="D48" s="51" t="s">
        <v>472</v>
      </c>
      <c r="E48" s="51" t="s">
        <v>477</v>
      </c>
      <c r="F48" s="51" t="s">
        <v>622</v>
      </c>
      <c r="G48" s="51">
        <v>1</v>
      </c>
      <c r="H48" s="56" t="s">
        <v>458</v>
      </c>
      <c r="I48" s="57" t="s">
        <v>855</v>
      </c>
    </row>
    <row r="49" spans="2:9" ht="42.75">
      <c r="B49" s="51">
        <v>3038</v>
      </c>
      <c r="C49" s="51" t="s">
        <v>770</v>
      </c>
      <c r="D49" s="51" t="s">
        <v>475</v>
      </c>
      <c r="E49" s="51"/>
      <c r="F49" s="58" t="s">
        <v>1053</v>
      </c>
      <c r="G49" s="51">
        <v>1</v>
      </c>
      <c r="H49" s="56" t="s">
        <v>456</v>
      </c>
      <c r="I49" s="57" t="s">
        <v>855</v>
      </c>
    </row>
    <row r="50" spans="2:9">
      <c r="B50" s="51">
        <v>3041</v>
      </c>
      <c r="C50" s="51" t="s">
        <v>790</v>
      </c>
      <c r="D50" s="51" t="s">
        <v>472</v>
      </c>
      <c r="E50" s="51"/>
      <c r="F50" s="51" t="s">
        <v>792</v>
      </c>
      <c r="G50" s="51">
        <v>1</v>
      </c>
      <c r="H50" s="56" t="s">
        <v>456</v>
      </c>
      <c r="I50" s="57" t="s">
        <v>855</v>
      </c>
    </row>
    <row r="51" spans="2:9">
      <c r="B51" s="51">
        <v>3046</v>
      </c>
      <c r="C51" s="51" t="s">
        <v>898</v>
      </c>
      <c r="D51" s="51" t="s">
        <v>474</v>
      </c>
      <c r="E51" s="51"/>
      <c r="F51" s="51" t="s">
        <v>1054</v>
      </c>
      <c r="G51" s="51">
        <v>1</v>
      </c>
      <c r="H51" s="56" t="s">
        <v>456</v>
      </c>
      <c r="I51" s="57" t="s">
        <v>855</v>
      </c>
    </row>
    <row r="52" spans="2:9">
      <c r="B52" s="51">
        <v>3048</v>
      </c>
      <c r="C52" s="51" t="s">
        <v>58</v>
      </c>
      <c r="D52" s="51" t="s">
        <v>469</v>
      </c>
      <c r="E52" s="51" t="s">
        <v>474</v>
      </c>
      <c r="F52" s="51" t="s">
        <v>495</v>
      </c>
      <c r="G52" s="51">
        <v>7</v>
      </c>
      <c r="H52" s="56" t="s">
        <v>456</v>
      </c>
      <c r="I52" s="57" t="s">
        <v>855</v>
      </c>
    </row>
    <row r="53" spans="2:9">
      <c r="B53" s="51">
        <v>3048</v>
      </c>
      <c r="C53" s="51" t="s">
        <v>58</v>
      </c>
      <c r="D53" s="51" t="s">
        <v>469</v>
      </c>
      <c r="E53" s="51" t="s">
        <v>474</v>
      </c>
      <c r="F53" s="51" t="s">
        <v>495</v>
      </c>
      <c r="G53" s="51">
        <v>1</v>
      </c>
      <c r="H53" s="56" t="s">
        <v>458</v>
      </c>
      <c r="I53" s="57" t="s">
        <v>855</v>
      </c>
    </row>
    <row r="54" spans="2:9" ht="57">
      <c r="B54" s="51">
        <v>3064</v>
      </c>
      <c r="C54" s="51" t="s">
        <v>548</v>
      </c>
      <c r="D54" s="51" t="s">
        <v>477</v>
      </c>
      <c r="E54" s="51"/>
      <c r="F54" s="58" t="s">
        <v>1055</v>
      </c>
      <c r="G54" s="51">
        <v>3</v>
      </c>
      <c r="H54" s="56" t="s">
        <v>456</v>
      </c>
      <c r="I54" s="57" t="s">
        <v>855</v>
      </c>
    </row>
    <row r="55" spans="2:9">
      <c r="B55" s="51">
        <v>3070</v>
      </c>
      <c r="C55" s="51" t="s">
        <v>1030</v>
      </c>
      <c r="D55" s="51" t="s">
        <v>431</v>
      </c>
      <c r="E55" s="51"/>
      <c r="F55" s="51" t="s">
        <v>1032</v>
      </c>
      <c r="G55" s="51">
        <v>2</v>
      </c>
      <c r="H55" s="56" t="s">
        <v>456</v>
      </c>
      <c r="I55" s="57" t="s">
        <v>855</v>
      </c>
    </row>
    <row r="56" spans="2:9">
      <c r="B56" s="51">
        <v>3085</v>
      </c>
      <c r="C56" s="51" t="s">
        <v>452</v>
      </c>
      <c r="D56" s="51" t="s">
        <v>472</v>
      </c>
      <c r="E56" s="51" t="s">
        <v>477</v>
      </c>
      <c r="F56" s="51" t="s">
        <v>451</v>
      </c>
      <c r="G56" s="51">
        <v>1</v>
      </c>
      <c r="H56" s="56" t="s">
        <v>456</v>
      </c>
      <c r="I56" s="57" t="s">
        <v>855</v>
      </c>
    </row>
    <row r="57" spans="2:9">
      <c r="B57" s="51">
        <v>3086</v>
      </c>
      <c r="C57" s="51" t="s">
        <v>680</v>
      </c>
      <c r="D57" s="51" t="s">
        <v>469</v>
      </c>
      <c r="E57" s="51"/>
      <c r="F57" s="51" t="s">
        <v>682</v>
      </c>
      <c r="G57" s="51">
        <v>2</v>
      </c>
      <c r="H57" s="56" t="s">
        <v>456</v>
      </c>
      <c r="I57" s="57" t="s">
        <v>759</v>
      </c>
    </row>
    <row r="58" spans="2:9">
      <c r="B58" s="51">
        <v>3086</v>
      </c>
      <c r="C58" s="51" t="s">
        <v>680</v>
      </c>
      <c r="D58" s="51" t="s">
        <v>469</v>
      </c>
      <c r="E58" s="51"/>
      <c r="F58" s="51" t="s">
        <v>682</v>
      </c>
      <c r="G58" s="51">
        <v>1</v>
      </c>
      <c r="H58" s="56" t="s">
        <v>458</v>
      </c>
      <c r="I58" s="57" t="s">
        <v>855</v>
      </c>
    </row>
    <row r="59" spans="2:9">
      <c r="B59" s="51">
        <v>3097</v>
      </c>
      <c r="C59" s="51" t="s">
        <v>896</v>
      </c>
      <c r="D59" s="51" t="s">
        <v>472</v>
      </c>
      <c r="E59" s="51" t="s">
        <v>477</v>
      </c>
      <c r="F59" s="51" t="s">
        <v>758</v>
      </c>
      <c r="G59" s="51">
        <v>1</v>
      </c>
      <c r="H59" s="56" t="s">
        <v>456</v>
      </c>
      <c r="I59" s="57" t="s">
        <v>855</v>
      </c>
    </row>
    <row r="60" spans="2:9">
      <c r="B60" s="51">
        <v>3099</v>
      </c>
      <c r="C60" s="51" t="s">
        <v>732</v>
      </c>
      <c r="D60" s="51" t="s">
        <v>467</v>
      </c>
      <c r="E60" s="51" t="s">
        <v>468</v>
      </c>
      <c r="F60" s="51" t="s">
        <v>686</v>
      </c>
      <c r="G60" s="51">
        <v>1</v>
      </c>
      <c r="H60" s="56" t="s">
        <v>456</v>
      </c>
      <c r="I60" s="57" t="s">
        <v>855</v>
      </c>
    </row>
    <row r="61" spans="2:9">
      <c r="B61" s="51">
        <v>3140</v>
      </c>
      <c r="C61" s="51" t="s">
        <v>64</v>
      </c>
      <c r="D61" s="51" t="s">
        <v>472</v>
      </c>
      <c r="E61" s="51"/>
      <c r="F61" s="51" t="s">
        <v>555</v>
      </c>
      <c r="G61" s="51">
        <v>1</v>
      </c>
      <c r="H61" s="56" t="s">
        <v>456</v>
      </c>
      <c r="I61" s="57" t="s">
        <v>855</v>
      </c>
    </row>
    <row r="62" spans="2:9">
      <c r="B62" s="51">
        <v>3167</v>
      </c>
      <c r="C62" s="51" t="s">
        <v>752</v>
      </c>
      <c r="D62" s="51" t="s">
        <v>467</v>
      </c>
      <c r="E62" s="51" t="s">
        <v>468</v>
      </c>
      <c r="F62" s="51" t="s">
        <v>754</v>
      </c>
      <c r="G62" s="51">
        <v>2</v>
      </c>
      <c r="H62" s="56" t="s">
        <v>456</v>
      </c>
      <c r="I62" s="57" t="s">
        <v>855</v>
      </c>
    </row>
    <row r="63" spans="2:9">
      <c r="B63" s="51">
        <v>3196</v>
      </c>
      <c r="C63" s="51" t="s">
        <v>768</v>
      </c>
      <c r="D63" s="51" t="s">
        <v>472</v>
      </c>
      <c r="E63" s="51" t="s">
        <v>477</v>
      </c>
      <c r="F63" s="51" t="s">
        <v>1056</v>
      </c>
      <c r="G63" s="51">
        <v>1</v>
      </c>
      <c r="H63" s="56" t="s">
        <v>456</v>
      </c>
      <c r="I63" s="57" t="s">
        <v>855</v>
      </c>
    </row>
    <row r="64" spans="2:9">
      <c r="B64" s="51">
        <v>3196</v>
      </c>
      <c r="C64" s="51" t="s">
        <v>768</v>
      </c>
      <c r="D64" s="51" t="s">
        <v>472</v>
      </c>
      <c r="E64" s="51" t="s">
        <v>477</v>
      </c>
      <c r="F64" s="51" t="s">
        <v>1056</v>
      </c>
      <c r="G64" s="51">
        <v>1</v>
      </c>
      <c r="H64" s="56" t="s">
        <v>458</v>
      </c>
      <c r="I64" s="57" t="s">
        <v>855</v>
      </c>
    </row>
    <row r="65" spans="2:9" ht="57">
      <c r="B65" s="51">
        <v>3197</v>
      </c>
      <c r="C65" s="51" t="s">
        <v>843</v>
      </c>
      <c r="D65" s="51" t="s">
        <v>472</v>
      </c>
      <c r="E65" s="51" t="s">
        <v>477</v>
      </c>
      <c r="F65" s="58" t="s">
        <v>1057</v>
      </c>
      <c r="G65" s="51">
        <v>2</v>
      </c>
      <c r="H65" s="56" t="s">
        <v>456</v>
      </c>
      <c r="I65" s="57" t="s">
        <v>855</v>
      </c>
    </row>
    <row r="66" spans="2:9" ht="57">
      <c r="B66" s="51">
        <v>3197</v>
      </c>
      <c r="C66" s="51" t="s">
        <v>843</v>
      </c>
      <c r="D66" s="51" t="s">
        <v>472</v>
      </c>
      <c r="E66" s="51" t="s">
        <v>477</v>
      </c>
      <c r="F66" s="58" t="s">
        <v>1057</v>
      </c>
      <c r="G66" s="51">
        <v>2</v>
      </c>
      <c r="H66" s="56" t="s">
        <v>458</v>
      </c>
      <c r="I66" s="57" t="s">
        <v>855</v>
      </c>
    </row>
    <row r="67" spans="2:9">
      <c r="B67" s="51">
        <v>3198</v>
      </c>
      <c r="C67" s="51" t="s">
        <v>912</v>
      </c>
      <c r="D67" s="51" t="s">
        <v>469</v>
      </c>
      <c r="E67" s="51" t="s">
        <v>474</v>
      </c>
      <c r="F67" s="51" t="s">
        <v>451</v>
      </c>
      <c r="G67" s="51">
        <v>1</v>
      </c>
      <c r="H67" s="56" t="s">
        <v>456</v>
      </c>
      <c r="I67" s="57" t="s">
        <v>855</v>
      </c>
    </row>
    <row r="68" spans="2:9">
      <c r="B68" s="51">
        <v>3205</v>
      </c>
      <c r="C68" s="51" t="s">
        <v>1008</v>
      </c>
      <c r="D68" s="51" t="s">
        <v>467</v>
      </c>
      <c r="E68" s="51" t="s">
        <v>468</v>
      </c>
      <c r="F68" s="51" t="s">
        <v>1010</v>
      </c>
      <c r="G68" s="51">
        <v>2</v>
      </c>
      <c r="H68" s="56" t="s">
        <v>458</v>
      </c>
      <c r="I68" s="57" t="s">
        <v>855</v>
      </c>
    </row>
    <row r="69" spans="2:9">
      <c r="B69" s="59">
        <v>3244</v>
      </c>
      <c r="C69" s="51" t="s">
        <v>439</v>
      </c>
      <c r="D69" s="51" t="s">
        <v>476</v>
      </c>
      <c r="E69" s="51"/>
      <c r="F69" s="51" t="s">
        <v>440</v>
      </c>
      <c r="G69" s="51">
        <v>8</v>
      </c>
      <c r="H69" s="56" t="s">
        <v>456</v>
      </c>
      <c r="I69" s="57" t="s">
        <v>759</v>
      </c>
    </row>
    <row r="70" spans="2:9">
      <c r="B70" s="51">
        <v>3244</v>
      </c>
      <c r="C70" s="51" t="s">
        <v>439</v>
      </c>
      <c r="D70" s="51" t="s">
        <v>476</v>
      </c>
      <c r="E70" s="51"/>
      <c r="F70" s="51" t="s">
        <v>440</v>
      </c>
      <c r="G70" s="51">
        <v>3</v>
      </c>
      <c r="H70" s="56" t="s">
        <v>458</v>
      </c>
      <c r="I70" s="57" t="s">
        <v>855</v>
      </c>
    </row>
    <row r="71" spans="2:9">
      <c r="B71" s="51">
        <v>3252</v>
      </c>
      <c r="C71" s="51" t="s">
        <v>840</v>
      </c>
      <c r="D71" s="51" t="s">
        <v>472</v>
      </c>
      <c r="E71" s="51" t="s">
        <v>477</v>
      </c>
      <c r="F71" s="51" t="s">
        <v>71</v>
      </c>
      <c r="G71" s="51">
        <v>2</v>
      </c>
      <c r="H71" s="56" t="s">
        <v>456</v>
      </c>
      <c r="I71" s="57" t="s">
        <v>855</v>
      </c>
    </row>
    <row r="72" spans="2:9">
      <c r="B72" s="51">
        <v>3254</v>
      </c>
      <c r="C72" s="51" t="s">
        <v>822</v>
      </c>
      <c r="D72" s="51" t="s">
        <v>467</v>
      </c>
      <c r="E72" s="51"/>
      <c r="F72" s="51" t="s">
        <v>824</v>
      </c>
      <c r="G72" s="51">
        <v>1</v>
      </c>
      <c r="H72" s="56" t="s">
        <v>456</v>
      </c>
      <c r="I72" s="57" t="s">
        <v>855</v>
      </c>
    </row>
    <row r="73" spans="2:9">
      <c r="B73" s="51">
        <v>3277</v>
      </c>
      <c r="C73" s="51" t="s">
        <v>979</v>
      </c>
      <c r="D73" s="51" t="s">
        <v>472</v>
      </c>
      <c r="E73" s="51"/>
      <c r="F73" s="51" t="s">
        <v>981</v>
      </c>
      <c r="G73" s="51">
        <v>1</v>
      </c>
      <c r="H73" s="56" t="s">
        <v>456</v>
      </c>
      <c r="I73" s="57" t="s">
        <v>855</v>
      </c>
    </row>
    <row r="74" spans="2:9">
      <c r="B74" s="51">
        <v>3277</v>
      </c>
      <c r="C74" s="51" t="s">
        <v>979</v>
      </c>
      <c r="D74" s="51" t="s">
        <v>472</v>
      </c>
      <c r="E74" s="51"/>
      <c r="F74" s="51" t="s">
        <v>981</v>
      </c>
      <c r="G74" s="51">
        <v>1</v>
      </c>
      <c r="H74" s="56" t="s">
        <v>458</v>
      </c>
      <c r="I74" s="57" t="s">
        <v>855</v>
      </c>
    </row>
    <row r="75" spans="2:9">
      <c r="B75" s="51">
        <v>3289</v>
      </c>
      <c r="C75" s="51" t="s">
        <v>1018</v>
      </c>
      <c r="D75" s="51" t="s">
        <v>467</v>
      </c>
      <c r="E75" s="51" t="s">
        <v>468</v>
      </c>
      <c r="F75" s="51" t="s">
        <v>1019</v>
      </c>
      <c r="G75" s="51">
        <v>1</v>
      </c>
      <c r="H75" s="56" t="s">
        <v>456</v>
      </c>
      <c r="I75" s="57" t="s">
        <v>855</v>
      </c>
    </row>
    <row r="76" spans="2:9">
      <c r="B76" s="51">
        <v>3289</v>
      </c>
      <c r="C76" s="51" t="s">
        <v>1018</v>
      </c>
      <c r="D76" s="51" t="s">
        <v>467</v>
      </c>
      <c r="E76" s="51" t="s">
        <v>468</v>
      </c>
      <c r="F76" s="51" t="s">
        <v>1019</v>
      </c>
      <c r="G76" s="51">
        <v>1</v>
      </c>
      <c r="H76" s="56" t="s">
        <v>458</v>
      </c>
      <c r="I76" s="57" t="s">
        <v>759</v>
      </c>
    </row>
    <row r="77" spans="2:9">
      <c r="B77" s="51">
        <v>3349</v>
      </c>
      <c r="C77" s="51" t="s">
        <v>892</v>
      </c>
      <c r="D77" s="51" t="s">
        <v>471</v>
      </c>
      <c r="E77" s="51" t="s">
        <v>476</v>
      </c>
      <c r="F77" s="51" t="s">
        <v>894</v>
      </c>
      <c r="G77" s="51">
        <v>1</v>
      </c>
      <c r="H77" s="56" t="s">
        <v>456</v>
      </c>
      <c r="I77" s="57" t="s">
        <v>855</v>
      </c>
    </row>
    <row r="78" spans="2:9">
      <c r="B78" s="51">
        <v>3387</v>
      </c>
      <c r="C78" s="51" t="s">
        <v>798</v>
      </c>
      <c r="D78" s="51" t="s">
        <v>469</v>
      </c>
      <c r="E78" s="51" t="s">
        <v>474</v>
      </c>
      <c r="F78" s="51" t="s">
        <v>451</v>
      </c>
      <c r="G78" s="51">
        <v>3</v>
      </c>
      <c r="H78" s="56" t="s">
        <v>456</v>
      </c>
      <c r="I78" s="57" t="s">
        <v>855</v>
      </c>
    </row>
    <row r="79" spans="2:9">
      <c r="B79" s="51">
        <v>3391</v>
      </c>
      <c r="C79" s="51" t="s">
        <v>857</v>
      </c>
      <c r="D79" s="51" t="s">
        <v>471</v>
      </c>
      <c r="E79" s="51"/>
      <c r="F79" s="51" t="s">
        <v>859</v>
      </c>
      <c r="G79" s="51">
        <v>1</v>
      </c>
      <c r="H79" s="56" t="s">
        <v>456</v>
      </c>
      <c r="I79" s="57" t="s">
        <v>855</v>
      </c>
    </row>
    <row r="80" spans="2:9">
      <c r="B80" s="51">
        <v>3395</v>
      </c>
      <c r="C80" s="51" t="s">
        <v>702</v>
      </c>
      <c r="D80" s="51" t="s">
        <v>467</v>
      </c>
      <c r="E80" s="51"/>
      <c r="F80" s="51" t="s">
        <v>686</v>
      </c>
      <c r="G80" s="51">
        <v>4</v>
      </c>
      <c r="H80" s="56" t="s">
        <v>458</v>
      </c>
      <c r="I80" s="57" t="s">
        <v>855</v>
      </c>
    </row>
    <row r="81" spans="2:9">
      <c r="B81" s="51">
        <v>3397</v>
      </c>
      <c r="C81" s="51" t="s">
        <v>519</v>
      </c>
      <c r="D81" s="51" t="s">
        <v>467</v>
      </c>
      <c r="E81" s="51" t="s">
        <v>468</v>
      </c>
      <c r="F81" s="51" t="s">
        <v>521</v>
      </c>
      <c r="G81" s="51">
        <v>8</v>
      </c>
      <c r="H81" s="56" t="s">
        <v>456</v>
      </c>
      <c r="I81" s="57" t="s">
        <v>759</v>
      </c>
    </row>
    <row r="82" spans="2:9">
      <c r="B82" s="51">
        <v>3543</v>
      </c>
      <c r="C82" s="51" t="s">
        <v>482</v>
      </c>
      <c r="D82" s="51" t="s">
        <v>469</v>
      </c>
      <c r="E82" s="51" t="s">
        <v>474</v>
      </c>
      <c r="F82" s="51" t="s">
        <v>592</v>
      </c>
      <c r="G82" s="51">
        <v>3</v>
      </c>
      <c r="H82" s="56" t="s">
        <v>456</v>
      </c>
      <c r="I82" s="57" t="s">
        <v>855</v>
      </c>
    </row>
    <row r="83" spans="2:9">
      <c r="B83" s="51">
        <v>3563</v>
      </c>
      <c r="C83" s="51" t="s">
        <v>1027</v>
      </c>
      <c r="D83" s="51" t="s">
        <v>467</v>
      </c>
      <c r="E83" s="51" t="s">
        <v>468</v>
      </c>
      <c r="F83" s="51" t="s">
        <v>1028</v>
      </c>
      <c r="G83" s="51">
        <v>1</v>
      </c>
      <c r="H83" s="56" t="s">
        <v>456</v>
      </c>
      <c r="I83" s="57" t="s">
        <v>855</v>
      </c>
    </row>
    <row r="84" spans="2:9">
      <c r="B84" s="51">
        <v>3640</v>
      </c>
      <c r="C84" s="51" t="s">
        <v>987</v>
      </c>
      <c r="D84" s="51" t="s">
        <v>467</v>
      </c>
      <c r="E84" s="51"/>
      <c r="F84" s="51" t="s">
        <v>988</v>
      </c>
      <c r="G84" s="51">
        <v>1</v>
      </c>
      <c r="H84" s="56" t="s">
        <v>456</v>
      </c>
      <c r="I84" s="57" t="s">
        <v>855</v>
      </c>
    </row>
    <row r="85" spans="2:9">
      <c r="B85" s="51">
        <v>3641</v>
      </c>
      <c r="C85" s="51" t="s">
        <v>515</v>
      </c>
      <c r="D85" s="51" t="s">
        <v>467</v>
      </c>
      <c r="E85" s="51"/>
      <c r="F85" s="51" t="s">
        <v>517</v>
      </c>
      <c r="G85" s="51">
        <v>2</v>
      </c>
      <c r="H85" s="56" t="s">
        <v>456</v>
      </c>
      <c r="I85" s="57" t="s">
        <v>855</v>
      </c>
    </row>
    <row r="86" spans="2:9">
      <c r="B86" s="51">
        <v>3648</v>
      </c>
      <c r="C86" s="51" t="s">
        <v>718</v>
      </c>
      <c r="D86" s="51" t="s">
        <v>467</v>
      </c>
      <c r="E86" s="51" t="s">
        <v>468</v>
      </c>
      <c r="F86" s="51" t="s">
        <v>720</v>
      </c>
      <c r="G86" s="51">
        <v>1</v>
      </c>
      <c r="H86" s="56" t="s">
        <v>456</v>
      </c>
      <c r="I86" s="57" t="s">
        <v>855</v>
      </c>
    </row>
    <row r="87" spans="2:9">
      <c r="B87" s="51">
        <v>3673</v>
      </c>
      <c r="C87" s="51" t="s">
        <v>542</v>
      </c>
      <c r="D87" s="51" t="s">
        <v>477</v>
      </c>
      <c r="E87" s="51"/>
      <c r="F87" s="51" t="s">
        <v>544</v>
      </c>
      <c r="G87" s="51">
        <v>2</v>
      </c>
      <c r="H87" s="56" t="s">
        <v>456</v>
      </c>
      <c r="I87" s="57" t="s">
        <v>855</v>
      </c>
    </row>
    <row r="88" spans="2:9" ht="57">
      <c r="B88" s="51">
        <v>3677</v>
      </c>
      <c r="C88" s="51" t="s">
        <v>463</v>
      </c>
      <c r="D88" s="51" t="s">
        <v>240</v>
      </c>
      <c r="E88" s="51"/>
      <c r="F88" s="58" t="s">
        <v>1058</v>
      </c>
      <c r="G88" s="51">
        <v>1</v>
      </c>
      <c r="H88" s="56" t="s">
        <v>456</v>
      </c>
      <c r="I88" s="57" t="s">
        <v>855</v>
      </c>
    </row>
    <row r="89" spans="2:9" ht="57">
      <c r="B89" s="51">
        <v>3677</v>
      </c>
      <c r="C89" s="51" t="s">
        <v>463</v>
      </c>
      <c r="D89" s="51" t="s">
        <v>240</v>
      </c>
      <c r="E89" s="51"/>
      <c r="F89" s="58" t="s">
        <v>1058</v>
      </c>
      <c r="G89" s="51">
        <v>1</v>
      </c>
      <c r="H89" s="56" t="s">
        <v>458</v>
      </c>
      <c r="I89" s="57" t="s">
        <v>855</v>
      </c>
    </row>
    <row r="90" spans="2:9">
      <c r="B90" s="51">
        <v>3708</v>
      </c>
      <c r="C90" s="51" t="s">
        <v>928</v>
      </c>
      <c r="D90" s="51" t="s">
        <v>467</v>
      </c>
      <c r="E90" s="51"/>
      <c r="F90" s="51" t="s">
        <v>930</v>
      </c>
      <c r="G90" s="51">
        <v>1</v>
      </c>
      <c r="H90" s="56" t="s">
        <v>456</v>
      </c>
      <c r="I90" s="57" t="s">
        <v>855</v>
      </c>
    </row>
    <row r="91" spans="2:9">
      <c r="B91" s="51">
        <v>3726</v>
      </c>
      <c r="C91" s="51" t="s">
        <v>688</v>
      </c>
      <c r="D91" s="51" t="s">
        <v>468</v>
      </c>
      <c r="E91" s="51"/>
      <c r="F91" s="51" t="s">
        <v>650</v>
      </c>
      <c r="G91" s="51">
        <v>1</v>
      </c>
      <c r="H91" s="56" t="s">
        <v>458</v>
      </c>
      <c r="I91" s="57" t="s">
        <v>855</v>
      </c>
    </row>
    <row r="92" spans="2:9">
      <c r="B92" s="51">
        <v>3738</v>
      </c>
      <c r="C92" s="51" t="s">
        <v>772</v>
      </c>
      <c r="D92" s="51" t="s">
        <v>467</v>
      </c>
      <c r="E92" s="51" t="s">
        <v>468</v>
      </c>
      <c r="F92" s="51" t="s">
        <v>87</v>
      </c>
      <c r="G92" s="51">
        <v>2</v>
      </c>
      <c r="H92" s="56" t="s">
        <v>456</v>
      </c>
      <c r="I92" s="57" t="s">
        <v>855</v>
      </c>
    </row>
    <row r="93" spans="2:9">
      <c r="B93" s="51">
        <v>3772</v>
      </c>
      <c r="C93" s="51" t="s">
        <v>995</v>
      </c>
      <c r="D93" s="51" t="s">
        <v>468</v>
      </c>
      <c r="E93" s="51"/>
      <c r="F93" s="51" t="s">
        <v>622</v>
      </c>
      <c r="G93" s="51">
        <v>1</v>
      </c>
      <c r="H93" s="56" t="s">
        <v>456</v>
      </c>
      <c r="I93" s="57" t="s">
        <v>855</v>
      </c>
    </row>
    <row r="94" spans="2:9">
      <c r="B94" s="51">
        <v>3863</v>
      </c>
      <c r="C94" s="51" t="s">
        <v>936</v>
      </c>
      <c r="D94" s="51" t="s">
        <v>467</v>
      </c>
      <c r="E94" s="51"/>
      <c r="F94" s="51" t="s">
        <v>536</v>
      </c>
      <c r="G94" s="51">
        <v>1</v>
      </c>
      <c r="H94" s="56" t="s">
        <v>456</v>
      </c>
      <c r="I94" s="57" t="s">
        <v>855</v>
      </c>
    </row>
    <row r="95" spans="2:9">
      <c r="B95" s="51">
        <v>3880</v>
      </c>
      <c r="C95" s="51" t="s">
        <v>932</v>
      </c>
      <c r="D95" s="51" t="s">
        <v>467</v>
      </c>
      <c r="E95" s="51"/>
      <c r="F95" s="51" t="s">
        <v>934</v>
      </c>
      <c r="G95" s="51">
        <v>1</v>
      </c>
      <c r="H95" s="56" t="s">
        <v>456</v>
      </c>
      <c r="I95" s="57" t="s">
        <v>855</v>
      </c>
    </row>
    <row r="96" spans="2:9">
      <c r="B96" s="51">
        <v>3944</v>
      </c>
      <c r="C96" s="51" t="s">
        <v>884</v>
      </c>
      <c r="D96" s="51" t="s">
        <v>467</v>
      </c>
      <c r="E96" s="51" t="s">
        <v>468</v>
      </c>
      <c r="F96" s="51" t="s">
        <v>671</v>
      </c>
      <c r="G96" s="51">
        <v>2</v>
      </c>
      <c r="H96" s="56" t="s">
        <v>456</v>
      </c>
      <c r="I96" s="57" t="s">
        <v>855</v>
      </c>
    </row>
    <row r="97" spans="2:9">
      <c r="B97" s="51">
        <v>4082</v>
      </c>
      <c r="C97" s="51" t="s">
        <v>737</v>
      </c>
      <c r="D97" s="51" t="s">
        <v>467</v>
      </c>
      <c r="E97" s="51"/>
      <c r="F97" s="51" t="s">
        <v>532</v>
      </c>
      <c r="G97" s="51">
        <v>2</v>
      </c>
      <c r="H97" s="56" t="s">
        <v>458</v>
      </c>
      <c r="I97" s="57" t="s">
        <v>855</v>
      </c>
    </row>
    <row r="98" spans="2:9">
      <c r="B98" s="51">
        <v>4246</v>
      </c>
      <c r="C98" s="51" t="s">
        <v>708</v>
      </c>
      <c r="D98" s="51" t="s">
        <v>467</v>
      </c>
      <c r="E98" s="51"/>
      <c r="F98" s="51" t="s">
        <v>87</v>
      </c>
      <c r="G98" s="51">
        <v>1</v>
      </c>
      <c r="H98" s="56" t="s">
        <v>456</v>
      </c>
      <c r="I98" s="57" t="s">
        <v>855</v>
      </c>
    </row>
    <row r="99" spans="2:9" ht="42.75">
      <c r="B99" s="51">
        <v>4337</v>
      </c>
      <c r="C99" s="51" t="s">
        <v>736</v>
      </c>
      <c r="D99" s="51" t="s">
        <v>467</v>
      </c>
      <c r="E99" s="51"/>
      <c r="F99" s="58" t="s">
        <v>1059</v>
      </c>
      <c r="G99" s="51">
        <v>1</v>
      </c>
      <c r="H99" s="56" t="s">
        <v>456</v>
      </c>
      <c r="I99" s="57" t="s">
        <v>855</v>
      </c>
    </row>
    <row r="100" spans="2:9">
      <c r="B100" s="51">
        <v>4392</v>
      </c>
      <c r="C100" s="51" t="s">
        <v>616</v>
      </c>
      <c r="D100" s="51" t="s">
        <v>477</v>
      </c>
      <c r="E100" s="51"/>
      <c r="F100" s="51" t="s">
        <v>618</v>
      </c>
      <c r="G100" s="51">
        <v>1</v>
      </c>
      <c r="H100" s="56" t="s">
        <v>456</v>
      </c>
      <c r="I100" s="57" t="s">
        <v>855</v>
      </c>
    </row>
    <row r="101" spans="2:9">
      <c r="B101" s="51">
        <v>4482</v>
      </c>
      <c r="C101" s="51" t="s">
        <v>852</v>
      </c>
      <c r="D101" s="51" t="s">
        <v>472</v>
      </c>
      <c r="E101" s="51" t="s">
        <v>477</v>
      </c>
      <c r="F101" s="51" t="s">
        <v>637</v>
      </c>
      <c r="G101" s="51">
        <v>1</v>
      </c>
      <c r="H101" s="56" t="s">
        <v>456</v>
      </c>
      <c r="I101" s="57" t="s">
        <v>855</v>
      </c>
    </row>
    <row r="102" spans="2:9">
      <c r="B102" s="51">
        <v>4550</v>
      </c>
      <c r="C102" s="51" t="s">
        <v>1077</v>
      </c>
      <c r="D102" s="51"/>
      <c r="E102" s="51"/>
      <c r="F102" s="51" t="s">
        <v>532</v>
      </c>
      <c r="G102" s="51">
        <v>1</v>
      </c>
      <c r="H102" s="56" t="s">
        <v>458</v>
      </c>
      <c r="I102" s="57" t="s">
        <v>855</v>
      </c>
    </row>
    <row r="103" spans="2:9">
      <c r="B103" s="51">
        <v>4559</v>
      </c>
      <c r="C103" s="51" t="s">
        <v>854</v>
      </c>
      <c r="D103" s="51" t="s">
        <v>467</v>
      </c>
      <c r="E103" s="51" t="s">
        <v>468</v>
      </c>
      <c r="F103" s="51" t="s">
        <v>626</v>
      </c>
      <c r="G103" s="51">
        <v>1</v>
      </c>
      <c r="H103" s="56" t="s">
        <v>458</v>
      </c>
      <c r="I103" s="57" t="s">
        <v>855</v>
      </c>
    </row>
    <row r="104" spans="2:9">
      <c r="B104" s="51">
        <v>4578</v>
      </c>
      <c r="C104" s="51" t="s">
        <v>997</v>
      </c>
      <c r="D104" s="51" t="s">
        <v>477</v>
      </c>
      <c r="E104" s="51"/>
      <c r="F104" s="51" t="s">
        <v>999</v>
      </c>
      <c r="G104" s="51">
        <v>1</v>
      </c>
      <c r="H104" s="56" t="s">
        <v>456</v>
      </c>
      <c r="I104" s="57" t="s">
        <v>855</v>
      </c>
    </row>
    <row r="105" spans="2:9">
      <c r="B105" s="51">
        <v>4668</v>
      </c>
      <c r="C105" s="51" t="s">
        <v>580</v>
      </c>
      <c r="D105" s="51" t="s">
        <v>474</v>
      </c>
      <c r="E105" s="51"/>
      <c r="F105" s="51" t="s">
        <v>87</v>
      </c>
      <c r="G105" s="51">
        <v>4</v>
      </c>
      <c r="H105" s="56" t="s">
        <v>458</v>
      </c>
      <c r="I105" s="57" t="s">
        <v>855</v>
      </c>
    </row>
    <row r="106" spans="2:9">
      <c r="B106" s="51">
        <v>4671</v>
      </c>
      <c r="C106" s="51" t="s">
        <v>861</v>
      </c>
      <c r="D106" s="51" t="s">
        <v>467</v>
      </c>
      <c r="E106" s="51" t="s">
        <v>468</v>
      </c>
      <c r="F106" s="51" t="s">
        <v>868</v>
      </c>
      <c r="G106" s="51">
        <v>1</v>
      </c>
      <c r="H106" s="56" t="s">
        <v>456</v>
      </c>
      <c r="I106" s="57" t="s">
        <v>855</v>
      </c>
    </row>
    <row r="107" spans="2:9">
      <c r="B107" s="51">
        <v>4680</v>
      </c>
      <c r="C107" s="51" t="s">
        <v>490</v>
      </c>
      <c r="D107" s="51" t="s">
        <v>467</v>
      </c>
      <c r="E107" s="51" t="s">
        <v>468</v>
      </c>
      <c r="F107" s="51" t="s">
        <v>492</v>
      </c>
      <c r="G107" s="51">
        <v>3</v>
      </c>
      <c r="H107" s="56" t="s">
        <v>458</v>
      </c>
      <c r="I107" s="57" t="s">
        <v>855</v>
      </c>
    </row>
    <row r="108" spans="2:9">
      <c r="B108" s="51">
        <v>4708</v>
      </c>
      <c r="C108" s="51" t="s">
        <v>794</v>
      </c>
      <c r="D108" s="51"/>
      <c r="E108" s="51"/>
      <c r="F108" s="51" t="s">
        <v>532</v>
      </c>
      <c r="G108" s="51">
        <v>1</v>
      </c>
      <c r="H108" s="56" t="s">
        <v>458</v>
      </c>
      <c r="I108" s="57" t="s">
        <v>855</v>
      </c>
    </row>
    <row r="109" spans="2:9">
      <c r="B109" s="51">
        <v>4745</v>
      </c>
      <c r="C109" s="51" t="s">
        <v>722</v>
      </c>
      <c r="D109" s="51" t="s">
        <v>469</v>
      </c>
      <c r="E109" s="51"/>
      <c r="F109" s="51" t="s">
        <v>633</v>
      </c>
      <c r="G109" s="51">
        <v>1</v>
      </c>
      <c r="H109" s="56" t="s">
        <v>456</v>
      </c>
      <c r="I109" s="57" t="s">
        <v>855</v>
      </c>
    </row>
    <row r="110" spans="2:9">
      <c r="B110" s="51">
        <v>4755</v>
      </c>
      <c r="C110" s="51" t="s">
        <v>628</v>
      </c>
      <c r="D110" s="51" t="s">
        <v>477</v>
      </c>
      <c r="E110" s="51"/>
      <c r="F110" s="51" t="s">
        <v>630</v>
      </c>
      <c r="G110" s="51">
        <v>2</v>
      </c>
      <c r="H110" s="56" t="s">
        <v>458</v>
      </c>
      <c r="I110" s="57" t="s">
        <v>855</v>
      </c>
    </row>
    <row r="111" spans="2:9">
      <c r="B111" s="51">
        <v>4765</v>
      </c>
      <c r="C111" s="51" t="s">
        <v>90</v>
      </c>
      <c r="D111" s="51" t="s">
        <v>467</v>
      </c>
      <c r="E111" s="51" t="s">
        <v>468</v>
      </c>
      <c r="F111" s="51" t="s">
        <v>657</v>
      </c>
      <c r="G111" s="51">
        <v>1</v>
      </c>
      <c r="H111" s="56" t="s">
        <v>456</v>
      </c>
      <c r="I111" s="57" t="s">
        <v>855</v>
      </c>
    </row>
    <row r="112" spans="2:9">
      <c r="B112" s="51">
        <v>4765</v>
      </c>
      <c r="C112" s="51" t="s">
        <v>90</v>
      </c>
      <c r="D112" s="51" t="s">
        <v>467</v>
      </c>
      <c r="E112" s="51" t="s">
        <v>468</v>
      </c>
      <c r="F112" s="51" t="s">
        <v>657</v>
      </c>
      <c r="G112" s="51">
        <v>4</v>
      </c>
      <c r="H112" s="56" t="s">
        <v>458</v>
      </c>
      <c r="I112" s="57" t="s">
        <v>855</v>
      </c>
    </row>
    <row r="113" spans="2:9">
      <c r="B113" s="51">
        <v>4927</v>
      </c>
      <c r="C113" s="51" t="s">
        <v>96</v>
      </c>
      <c r="D113" s="51" t="s">
        <v>477</v>
      </c>
      <c r="E113" s="51"/>
      <c r="F113" s="51" t="s">
        <v>562</v>
      </c>
      <c r="G113" s="51">
        <v>1</v>
      </c>
      <c r="H113" s="56" t="s">
        <v>458</v>
      </c>
      <c r="I113" s="57" t="s">
        <v>855</v>
      </c>
    </row>
    <row r="114" spans="2:9">
      <c r="B114" s="51">
        <v>4951</v>
      </c>
      <c r="C114" s="51" t="s">
        <v>1012</v>
      </c>
      <c r="D114" s="51" t="s">
        <v>467</v>
      </c>
      <c r="E114" s="51" t="s">
        <v>468</v>
      </c>
      <c r="F114" s="51" t="s">
        <v>920</v>
      </c>
      <c r="G114" s="51">
        <v>1</v>
      </c>
      <c r="H114" s="56" t="s">
        <v>456</v>
      </c>
      <c r="I114" s="57" t="s">
        <v>855</v>
      </c>
    </row>
    <row r="115" spans="2:9" ht="42.75">
      <c r="B115" s="51">
        <v>5301</v>
      </c>
      <c r="C115" s="51" t="s">
        <v>870</v>
      </c>
      <c r="D115" s="51" t="s">
        <v>477</v>
      </c>
      <c r="E115" s="51"/>
      <c r="F115" s="58" t="s">
        <v>1060</v>
      </c>
      <c r="G115" s="51">
        <v>1</v>
      </c>
      <c r="H115" s="56" t="s">
        <v>456</v>
      </c>
      <c r="I115" s="57" t="s">
        <v>855</v>
      </c>
    </row>
    <row r="116" spans="2:9" ht="42.75">
      <c r="B116" s="51">
        <v>5807</v>
      </c>
      <c r="C116" s="51" t="s">
        <v>528</v>
      </c>
      <c r="D116" s="51" t="s">
        <v>467</v>
      </c>
      <c r="E116" s="51"/>
      <c r="F116" s="58" t="s">
        <v>1061</v>
      </c>
      <c r="G116" s="51">
        <v>1</v>
      </c>
      <c r="H116" s="56" t="s">
        <v>456</v>
      </c>
      <c r="I116" s="57" t="s">
        <v>855</v>
      </c>
    </row>
    <row r="117" spans="2:9">
      <c r="B117" s="51">
        <v>5949</v>
      </c>
      <c r="C117" s="51" t="s">
        <v>828</v>
      </c>
      <c r="D117" s="51" t="s">
        <v>467</v>
      </c>
      <c r="E117" s="51"/>
      <c r="F117" s="51" t="s">
        <v>562</v>
      </c>
      <c r="G117" s="51">
        <v>1</v>
      </c>
      <c r="H117" s="56" t="s">
        <v>458</v>
      </c>
      <c r="I117" s="57" t="s">
        <v>855</v>
      </c>
    </row>
    <row r="118" spans="2:9">
      <c r="B118" s="51">
        <v>5959</v>
      </c>
      <c r="C118" s="51" t="s">
        <v>748</v>
      </c>
      <c r="D118" s="51" t="s">
        <v>472</v>
      </c>
      <c r="E118" s="51" t="s">
        <v>477</v>
      </c>
      <c r="F118" s="51" t="s">
        <v>532</v>
      </c>
      <c r="G118" s="51">
        <v>1</v>
      </c>
      <c r="H118" s="56" t="s">
        <v>458</v>
      </c>
      <c r="I118" s="57" t="s">
        <v>855</v>
      </c>
    </row>
    <row r="119" spans="2:9" ht="57">
      <c r="B119" s="51">
        <v>5970</v>
      </c>
      <c r="C119" s="51" t="s">
        <v>867</v>
      </c>
      <c r="D119" s="51" t="s">
        <v>467</v>
      </c>
      <c r="E119" s="51"/>
      <c r="F119" s="58" t="s">
        <v>1062</v>
      </c>
      <c r="G119" s="51">
        <v>1</v>
      </c>
      <c r="H119" s="56" t="s">
        <v>456</v>
      </c>
      <c r="I119" s="57" t="s">
        <v>855</v>
      </c>
    </row>
    <row r="120" spans="2:9">
      <c r="B120" s="51">
        <v>5974</v>
      </c>
      <c r="C120" s="51" t="s">
        <v>603</v>
      </c>
      <c r="D120" s="51" t="s">
        <v>468</v>
      </c>
      <c r="E120" s="51"/>
      <c r="F120" s="51" t="s">
        <v>87</v>
      </c>
      <c r="G120" s="51">
        <v>1</v>
      </c>
      <c r="H120" s="56" t="s">
        <v>458</v>
      </c>
      <c r="I120" s="57" t="s">
        <v>855</v>
      </c>
    </row>
    <row r="121" spans="2:9">
      <c r="B121" s="51">
        <v>5988</v>
      </c>
      <c r="C121" s="51" t="s">
        <v>643</v>
      </c>
      <c r="D121" s="51" t="s">
        <v>467</v>
      </c>
      <c r="E121" s="51"/>
      <c r="F121" s="51" t="s">
        <v>645</v>
      </c>
      <c r="G121" s="51">
        <v>3</v>
      </c>
      <c r="H121" s="56" t="s">
        <v>458</v>
      </c>
      <c r="I121" s="57" t="s">
        <v>855</v>
      </c>
    </row>
    <row r="122" spans="2:9" ht="57">
      <c r="B122" s="51">
        <v>5989</v>
      </c>
      <c r="C122" s="51" t="s">
        <v>465</v>
      </c>
      <c r="D122" s="51" t="s">
        <v>467</v>
      </c>
      <c r="E122" s="51"/>
      <c r="F122" s="58" t="s">
        <v>1063</v>
      </c>
      <c r="G122" s="51">
        <v>5</v>
      </c>
      <c r="H122" s="56" t="s">
        <v>458</v>
      </c>
      <c r="I122" s="57" t="s">
        <v>759</v>
      </c>
    </row>
    <row r="123" spans="2:9">
      <c r="B123" s="51">
        <v>6058</v>
      </c>
      <c r="C123" s="51" t="s">
        <v>635</v>
      </c>
      <c r="D123" s="51" t="s">
        <v>469</v>
      </c>
      <c r="E123" s="51"/>
      <c r="F123" s="51" t="s">
        <v>637</v>
      </c>
      <c r="G123" s="51">
        <v>1</v>
      </c>
      <c r="H123" s="56" t="s">
        <v>456</v>
      </c>
      <c r="I123" s="57" t="s">
        <v>855</v>
      </c>
    </row>
    <row r="124" spans="2:9">
      <c r="B124" s="51">
        <v>6077</v>
      </c>
      <c r="C124" s="51" t="s">
        <v>712</v>
      </c>
      <c r="D124" s="51" t="s">
        <v>469</v>
      </c>
      <c r="E124" s="51"/>
      <c r="F124" s="51" t="s">
        <v>1064</v>
      </c>
      <c r="G124" s="51">
        <v>1</v>
      </c>
      <c r="H124" s="56" t="s">
        <v>456</v>
      </c>
      <c r="I124" s="57" t="s">
        <v>855</v>
      </c>
    </row>
    <row r="125" spans="2:9">
      <c r="B125" s="51">
        <v>6091</v>
      </c>
      <c r="C125" s="51" t="s">
        <v>659</v>
      </c>
      <c r="D125" s="51" t="s">
        <v>473</v>
      </c>
      <c r="E125" s="51"/>
      <c r="F125" s="51" t="s">
        <v>661</v>
      </c>
      <c r="G125" s="51">
        <v>1</v>
      </c>
      <c r="H125" s="56" t="s">
        <v>456</v>
      </c>
      <c r="I125" s="57" t="s">
        <v>855</v>
      </c>
    </row>
    <row r="126" spans="2:9">
      <c r="B126" s="51">
        <v>6282</v>
      </c>
      <c r="C126" s="51" t="s">
        <v>710</v>
      </c>
      <c r="D126" s="51" t="s">
        <v>467</v>
      </c>
      <c r="E126" s="51"/>
      <c r="F126" s="51" t="s">
        <v>562</v>
      </c>
      <c r="G126" s="51">
        <v>2</v>
      </c>
      <c r="H126" s="56" t="s">
        <v>456</v>
      </c>
      <c r="I126" s="57" t="s">
        <v>855</v>
      </c>
    </row>
    <row r="127" spans="2:9">
      <c r="B127" s="51">
        <v>6326</v>
      </c>
      <c r="C127" s="51" t="s">
        <v>506</v>
      </c>
      <c r="D127" s="51" t="s">
        <v>472</v>
      </c>
      <c r="E127" s="51"/>
      <c r="F127" s="51" t="s">
        <v>595</v>
      </c>
      <c r="G127" s="51">
        <v>5</v>
      </c>
      <c r="H127" s="56" t="s">
        <v>456</v>
      </c>
      <c r="I127" s="57" t="s">
        <v>855</v>
      </c>
    </row>
    <row r="128" spans="2:9" ht="57">
      <c r="B128" s="51">
        <v>6425</v>
      </c>
      <c r="C128" s="51" t="s">
        <v>1049</v>
      </c>
      <c r="D128" s="51" t="s">
        <v>477</v>
      </c>
      <c r="E128" s="51"/>
      <c r="F128" s="58" t="s">
        <v>1075</v>
      </c>
      <c r="G128" s="51">
        <v>1</v>
      </c>
      <c r="H128" s="56" t="s">
        <v>456</v>
      </c>
      <c r="I128" s="57" t="s">
        <v>855</v>
      </c>
    </row>
    <row r="129" spans="2:9">
      <c r="B129" s="51">
        <v>6570</v>
      </c>
      <c r="C129" s="51" t="s">
        <v>942</v>
      </c>
      <c r="D129" s="51" t="s">
        <v>467</v>
      </c>
      <c r="E129" s="51"/>
      <c r="F129" s="51" t="s">
        <v>944</v>
      </c>
      <c r="G129" s="51">
        <v>1</v>
      </c>
      <c r="H129" s="56" t="s">
        <v>458</v>
      </c>
      <c r="I129" s="57" t="s">
        <v>855</v>
      </c>
    </row>
    <row r="130" spans="2:9" ht="42.75">
      <c r="B130" s="51">
        <v>6630</v>
      </c>
      <c r="C130" s="51" t="s">
        <v>550</v>
      </c>
      <c r="D130" s="51" t="s">
        <v>470</v>
      </c>
      <c r="E130" s="51"/>
      <c r="F130" s="58" t="s">
        <v>1065</v>
      </c>
      <c r="G130" s="51">
        <v>1</v>
      </c>
      <c r="H130" s="56" t="s">
        <v>456</v>
      </c>
      <c r="I130" s="57" t="s">
        <v>855</v>
      </c>
    </row>
    <row r="131" spans="2:9">
      <c r="B131" s="51">
        <v>7148</v>
      </c>
      <c r="C131" s="51" t="s">
        <v>704</v>
      </c>
      <c r="D131" s="51" t="s">
        <v>468</v>
      </c>
      <c r="E131" s="51"/>
      <c r="F131" s="51" t="s">
        <v>706</v>
      </c>
      <c r="G131" s="51">
        <v>4</v>
      </c>
      <c r="H131" s="56" t="s">
        <v>458</v>
      </c>
      <c r="I131" s="57" t="s">
        <v>855</v>
      </c>
    </row>
    <row r="132" spans="2:9" ht="71.25">
      <c r="B132" s="51">
        <v>7164</v>
      </c>
      <c r="C132" s="51" t="s">
        <v>1003</v>
      </c>
      <c r="D132" s="51" t="s">
        <v>467</v>
      </c>
      <c r="E132" s="51"/>
      <c r="F132" s="58" t="s">
        <v>1066</v>
      </c>
      <c r="G132" s="51">
        <v>2</v>
      </c>
      <c r="H132" s="56" t="s">
        <v>456</v>
      </c>
      <c r="I132" s="57" t="s">
        <v>759</v>
      </c>
    </row>
    <row r="133" spans="2:9">
      <c r="B133" s="51">
        <v>7172</v>
      </c>
      <c r="C133" s="51" t="s">
        <v>454</v>
      </c>
      <c r="D133" s="51" t="s">
        <v>477</v>
      </c>
      <c r="E133" s="51"/>
      <c r="F133" s="51" t="s">
        <v>951</v>
      </c>
      <c r="G133" s="51">
        <v>1</v>
      </c>
      <c r="H133" s="56" t="s">
        <v>456</v>
      </c>
      <c r="I133" s="57" t="s">
        <v>855</v>
      </c>
    </row>
    <row r="134" spans="2:9">
      <c r="B134" s="51">
        <v>7185</v>
      </c>
      <c r="C134" s="51" t="s">
        <v>739</v>
      </c>
      <c r="D134" s="51" t="s">
        <v>468</v>
      </c>
      <c r="E134" s="51"/>
      <c r="F134" s="51" t="s">
        <v>1067</v>
      </c>
      <c r="G134" s="51">
        <v>1</v>
      </c>
      <c r="H134" s="56" t="s">
        <v>456</v>
      </c>
      <c r="I134" s="57" t="s">
        <v>855</v>
      </c>
    </row>
    <row r="135" spans="2:9">
      <c r="B135" s="51">
        <v>7192</v>
      </c>
      <c r="C135" s="51" t="s">
        <v>572</v>
      </c>
      <c r="D135" s="51" t="s">
        <v>467</v>
      </c>
      <c r="E135" s="51"/>
      <c r="F135" s="51" t="s">
        <v>574</v>
      </c>
      <c r="G135" s="51">
        <v>4</v>
      </c>
      <c r="H135" s="56" t="s">
        <v>456</v>
      </c>
      <c r="I135" s="57" t="s">
        <v>759</v>
      </c>
    </row>
    <row r="136" spans="2:9">
      <c r="B136" s="51">
        <v>7192</v>
      </c>
      <c r="C136" s="51" t="s">
        <v>572</v>
      </c>
      <c r="D136" s="51" t="s">
        <v>467</v>
      </c>
      <c r="E136" s="51"/>
      <c r="F136" s="51" t="s">
        <v>574</v>
      </c>
      <c r="G136" s="51">
        <v>5</v>
      </c>
      <c r="H136" s="56" t="s">
        <v>458</v>
      </c>
      <c r="I136" s="57" t="s">
        <v>855</v>
      </c>
    </row>
    <row r="137" spans="2:9">
      <c r="B137" s="51">
        <v>7201</v>
      </c>
      <c r="C137" s="51" t="s">
        <v>810</v>
      </c>
      <c r="D137" s="51" t="s">
        <v>467</v>
      </c>
      <c r="E137" s="51" t="s">
        <v>468</v>
      </c>
      <c r="F137" s="51" t="s">
        <v>812</v>
      </c>
      <c r="G137" s="51">
        <v>5</v>
      </c>
      <c r="H137" s="56" t="s">
        <v>458</v>
      </c>
      <c r="I137" s="57" t="s">
        <v>855</v>
      </c>
    </row>
    <row r="138" spans="2:9">
      <c r="B138" s="51">
        <v>7254</v>
      </c>
      <c r="C138" s="51" t="s">
        <v>1034</v>
      </c>
      <c r="D138" s="51" t="s">
        <v>468</v>
      </c>
      <c r="E138" s="51"/>
      <c r="F138" s="51" t="s">
        <v>1035</v>
      </c>
      <c r="G138" s="51">
        <v>1</v>
      </c>
      <c r="H138" s="56" t="s">
        <v>458</v>
      </c>
      <c r="I138" s="57" t="s">
        <v>855</v>
      </c>
    </row>
    <row r="139" spans="2:9">
      <c r="B139" s="51">
        <v>7256</v>
      </c>
      <c r="C139" s="51" t="s">
        <v>546</v>
      </c>
      <c r="D139" s="51"/>
      <c r="E139" s="51"/>
      <c r="F139" s="51" t="s">
        <v>532</v>
      </c>
      <c r="G139" s="51">
        <v>7</v>
      </c>
      <c r="H139" s="56" t="s">
        <v>458</v>
      </c>
      <c r="I139" s="57" t="s">
        <v>855</v>
      </c>
    </row>
    <row r="140" spans="2:9" ht="42.75">
      <c r="B140" s="51">
        <v>7272</v>
      </c>
      <c r="C140" s="51" t="s">
        <v>863</v>
      </c>
      <c r="D140" s="51" t="s">
        <v>477</v>
      </c>
      <c r="E140" s="51"/>
      <c r="F140" s="58" t="s">
        <v>865</v>
      </c>
      <c r="G140" s="51">
        <v>1</v>
      </c>
      <c r="H140" s="56" t="s">
        <v>458</v>
      </c>
      <c r="I140" s="57" t="s">
        <v>855</v>
      </c>
    </row>
    <row r="141" spans="2:9">
      <c r="B141" s="51">
        <v>7278</v>
      </c>
      <c r="C141" s="51" t="s">
        <v>652</v>
      </c>
      <c r="D141" s="51" t="s">
        <v>467</v>
      </c>
      <c r="E141" s="51"/>
      <c r="F141" s="51" t="s">
        <v>654</v>
      </c>
      <c r="G141" s="51">
        <v>2</v>
      </c>
      <c r="H141" s="56" t="s">
        <v>456</v>
      </c>
      <c r="I141" s="57" t="s">
        <v>855</v>
      </c>
    </row>
    <row r="142" spans="2:9">
      <c r="B142" s="51">
        <v>7278</v>
      </c>
      <c r="C142" s="51" t="s">
        <v>652</v>
      </c>
      <c r="D142" s="51" t="s">
        <v>467</v>
      </c>
      <c r="E142" s="51"/>
      <c r="F142" s="51" t="s">
        <v>654</v>
      </c>
      <c r="G142" s="51">
        <v>1</v>
      </c>
      <c r="H142" s="56" t="s">
        <v>458</v>
      </c>
      <c r="I142" s="57" t="s">
        <v>855</v>
      </c>
    </row>
    <row r="143" spans="2:9">
      <c r="B143" s="51">
        <v>7337</v>
      </c>
      <c r="C143" s="51" t="s">
        <v>665</v>
      </c>
      <c r="D143" s="51" t="s">
        <v>467</v>
      </c>
      <c r="E143" s="51"/>
      <c r="F143" s="51" t="s">
        <v>667</v>
      </c>
      <c r="G143" s="51">
        <v>2</v>
      </c>
      <c r="H143" s="56" t="s">
        <v>456</v>
      </c>
      <c r="I143" s="57" t="s">
        <v>855</v>
      </c>
    </row>
    <row r="144" spans="2:9">
      <c r="B144" s="51">
        <v>7412</v>
      </c>
      <c r="C144" s="51" t="s">
        <v>177</v>
      </c>
      <c r="D144" s="51" t="s">
        <v>467</v>
      </c>
      <c r="E144" s="51" t="s">
        <v>468</v>
      </c>
      <c r="F144" s="51" t="s">
        <v>562</v>
      </c>
      <c r="G144" s="51">
        <v>1</v>
      </c>
      <c r="H144" s="56" t="s">
        <v>456</v>
      </c>
      <c r="I144" s="57" t="s">
        <v>855</v>
      </c>
    </row>
    <row r="145" spans="2:9">
      <c r="B145" s="51">
        <v>7417</v>
      </c>
      <c r="C145" s="51" t="s">
        <v>826</v>
      </c>
      <c r="D145" s="51" t="s">
        <v>467</v>
      </c>
      <c r="E145" s="51"/>
      <c r="F145" s="51" t="s">
        <v>87</v>
      </c>
      <c r="G145" s="51">
        <v>1</v>
      </c>
      <c r="H145" s="56" t="s">
        <v>458</v>
      </c>
      <c r="I145" s="57" t="s">
        <v>855</v>
      </c>
    </row>
    <row r="146" spans="2:9">
      <c r="B146" s="51">
        <v>7545</v>
      </c>
      <c r="C146" s="51" t="s">
        <v>582</v>
      </c>
      <c r="D146" s="51" t="s">
        <v>469</v>
      </c>
      <c r="E146" s="51" t="s">
        <v>474</v>
      </c>
      <c r="F146" s="51" t="s">
        <v>584</v>
      </c>
      <c r="G146" s="51">
        <v>4</v>
      </c>
      <c r="H146" s="56" t="s">
        <v>456</v>
      </c>
      <c r="I146" s="57" t="s">
        <v>855</v>
      </c>
    </row>
    <row r="147" spans="2:9">
      <c r="B147" s="51">
        <v>7550</v>
      </c>
      <c r="C147" s="51" t="s">
        <v>886</v>
      </c>
      <c r="D147" s="51" t="s">
        <v>467</v>
      </c>
      <c r="E147" s="51" t="s">
        <v>468</v>
      </c>
      <c r="F147" s="51" t="s">
        <v>1078</v>
      </c>
      <c r="G147" s="51">
        <v>2</v>
      </c>
      <c r="H147" s="56" t="s">
        <v>456</v>
      </c>
      <c r="I147" s="57" t="s">
        <v>855</v>
      </c>
    </row>
    <row r="148" spans="2:9">
      <c r="B148" s="51">
        <v>7593</v>
      </c>
      <c r="C148" s="51" t="s">
        <v>597</v>
      </c>
      <c r="D148" s="51" t="s">
        <v>467</v>
      </c>
      <c r="E148" s="51"/>
      <c r="F148" s="51" t="s">
        <v>599</v>
      </c>
      <c r="G148" s="51">
        <v>1</v>
      </c>
      <c r="H148" s="56" t="s">
        <v>456</v>
      </c>
      <c r="I148" s="57" t="s">
        <v>855</v>
      </c>
    </row>
    <row r="149" spans="2:9">
      <c r="B149" s="51">
        <v>7605</v>
      </c>
      <c r="C149" s="51" t="s">
        <v>511</v>
      </c>
      <c r="D149" s="51" t="s">
        <v>470</v>
      </c>
      <c r="E149" s="51"/>
      <c r="F149" s="51" t="s">
        <v>513</v>
      </c>
      <c r="G149" s="51">
        <v>3</v>
      </c>
      <c r="H149" s="56" t="s">
        <v>456</v>
      </c>
      <c r="I149" s="57" t="s">
        <v>855</v>
      </c>
    </row>
    <row r="150" spans="2:9">
      <c r="B150" s="51">
        <v>7635</v>
      </c>
      <c r="C150" s="51" t="s">
        <v>1047</v>
      </c>
      <c r="D150" s="51" t="s">
        <v>467</v>
      </c>
      <c r="E150" s="51"/>
      <c r="F150" s="51" t="s">
        <v>743</v>
      </c>
      <c r="G150" s="51">
        <v>1</v>
      </c>
      <c r="H150" s="56" t="s">
        <v>456</v>
      </c>
      <c r="I150" s="57" t="s">
        <v>855</v>
      </c>
    </row>
    <row r="151" spans="2:9">
      <c r="B151" s="51">
        <v>7638</v>
      </c>
      <c r="C151" s="51" t="s">
        <v>796</v>
      </c>
      <c r="D151" s="51" t="s">
        <v>467</v>
      </c>
      <c r="E151" s="51" t="s">
        <v>468</v>
      </c>
      <c r="F151" s="51" t="s">
        <v>521</v>
      </c>
      <c r="G151" s="51">
        <v>1</v>
      </c>
      <c r="H151" s="56" t="s">
        <v>456</v>
      </c>
      <c r="I151" s="57" t="s">
        <v>855</v>
      </c>
    </row>
    <row r="152" spans="2:9">
      <c r="B152" s="51">
        <v>7810</v>
      </c>
      <c r="C152" s="51" t="s">
        <v>957</v>
      </c>
      <c r="D152" s="51" t="s">
        <v>474</v>
      </c>
      <c r="E152" s="51"/>
      <c r="F152" s="51" t="s">
        <v>955</v>
      </c>
      <c r="G152" s="51">
        <v>1</v>
      </c>
      <c r="H152" s="56" t="s">
        <v>456</v>
      </c>
      <c r="I152" s="57" t="s">
        <v>855</v>
      </c>
    </row>
    <row r="153" spans="2:9">
      <c r="B153" s="51">
        <v>7818</v>
      </c>
      <c r="C153" s="51" t="s">
        <v>741</v>
      </c>
      <c r="D153" s="51" t="s">
        <v>469</v>
      </c>
      <c r="E153" s="51" t="s">
        <v>474</v>
      </c>
      <c r="F153" s="51" t="s">
        <v>743</v>
      </c>
      <c r="G153" s="51">
        <v>1</v>
      </c>
      <c r="H153" s="56" t="s">
        <v>456</v>
      </c>
      <c r="I153" s="57" t="s">
        <v>855</v>
      </c>
    </row>
    <row r="154" spans="2:9">
      <c r="B154" s="51">
        <v>7818</v>
      </c>
      <c r="C154" s="51" t="s">
        <v>741</v>
      </c>
      <c r="D154" s="51" t="s">
        <v>469</v>
      </c>
      <c r="E154" s="51" t="s">
        <v>474</v>
      </c>
      <c r="F154" s="51" t="s">
        <v>743</v>
      </c>
      <c r="G154" s="51">
        <v>1</v>
      </c>
      <c r="H154" s="56" t="s">
        <v>458</v>
      </c>
      <c r="I154" s="57" t="s">
        <v>855</v>
      </c>
    </row>
    <row r="155" spans="2:9">
      <c r="B155" s="51">
        <v>7867</v>
      </c>
      <c r="C155" s="51" t="s">
        <v>692</v>
      </c>
      <c r="D155" s="51" t="s">
        <v>467</v>
      </c>
      <c r="E155" s="51" t="s">
        <v>468</v>
      </c>
      <c r="F155" s="51" t="s">
        <v>694</v>
      </c>
      <c r="G155" s="51">
        <v>4</v>
      </c>
      <c r="H155" s="56" t="s">
        <v>456</v>
      </c>
      <c r="I155" s="57" t="s">
        <v>855</v>
      </c>
    </row>
    <row r="156" spans="2:9">
      <c r="B156" s="51">
        <v>7867</v>
      </c>
      <c r="C156" s="51" t="s">
        <v>692</v>
      </c>
      <c r="D156" s="51" t="s">
        <v>467</v>
      </c>
      <c r="E156" s="51" t="s">
        <v>468</v>
      </c>
      <c r="F156" s="51" t="s">
        <v>694</v>
      </c>
      <c r="G156" s="51">
        <v>1</v>
      </c>
      <c r="H156" s="56" t="s">
        <v>458</v>
      </c>
      <c r="I156" s="57" t="s">
        <v>855</v>
      </c>
    </row>
    <row r="157" spans="2:9">
      <c r="B157" s="51">
        <v>7918</v>
      </c>
      <c r="C157" s="51" t="s">
        <v>745</v>
      </c>
      <c r="D157" s="51" t="s">
        <v>467</v>
      </c>
      <c r="E157" s="51" t="s">
        <v>468</v>
      </c>
      <c r="F157" s="51" t="s">
        <v>622</v>
      </c>
      <c r="G157" s="51">
        <v>1</v>
      </c>
      <c r="H157" s="56" t="s">
        <v>456</v>
      </c>
      <c r="I157" s="57" t="s">
        <v>855</v>
      </c>
    </row>
    <row r="158" spans="2:9">
      <c r="B158" s="51">
        <v>7925</v>
      </c>
      <c r="C158" s="51" t="s">
        <v>466</v>
      </c>
      <c r="D158" s="51" t="s">
        <v>467</v>
      </c>
      <c r="E158" s="51"/>
      <c r="F158" s="51" t="s">
        <v>588</v>
      </c>
      <c r="G158" s="51">
        <v>1</v>
      </c>
      <c r="H158" s="56" t="s">
        <v>456</v>
      </c>
      <c r="I158" s="57" t="s">
        <v>855</v>
      </c>
    </row>
    <row r="159" spans="2:9">
      <c r="B159" s="51">
        <v>7965</v>
      </c>
      <c r="C159" s="51" t="s">
        <v>963</v>
      </c>
      <c r="D159" s="51" t="s">
        <v>476</v>
      </c>
      <c r="E159" s="51"/>
      <c r="F159" s="51" t="s">
        <v>965</v>
      </c>
      <c r="G159" s="51">
        <v>1</v>
      </c>
      <c r="H159" s="56" t="s">
        <v>456</v>
      </c>
      <c r="I159" s="57" t="s">
        <v>855</v>
      </c>
    </row>
    <row r="160" spans="2:9">
      <c r="B160" s="51">
        <v>7979</v>
      </c>
      <c r="C160" s="51" t="s">
        <v>938</v>
      </c>
      <c r="D160" s="51" t="s">
        <v>467</v>
      </c>
      <c r="E160" s="51" t="s">
        <v>468</v>
      </c>
      <c r="F160" s="51" t="s">
        <v>940</v>
      </c>
      <c r="G160" s="51">
        <v>1</v>
      </c>
      <c r="H160" s="56" t="s">
        <v>456</v>
      </c>
      <c r="I160" s="57" t="s">
        <v>855</v>
      </c>
    </row>
    <row r="161" spans="2:9" ht="42.75">
      <c r="B161" s="51">
        <v>8084</v>
      </c>
      <c r="C161" s="51" t="s">
        <v>872</v>
      </c>
      <c r="D161" s="51" t="s">
        <v>467</v>
      </c>
      <c r="E161" s="51"/>
      <c r="F161" s="58" t="s">
        <v>1068</v>
      </c>
      <c r="G161" s="51">
        <v>1</v>
      </c>
      <c r="H161" s="56" t="s">
        <v>456</v>
      </c>
      <c r="I161" s="57" t="s">
        <v>855</v>
      </c>
    </row>
    <row r="162" spans="2:9">
      <c r="B162" s="51">
        <v>8105</v>
      </c>
      <c r="C162" s="51" t="s">
        <v>553</v>
      </c>
      <c r="D162" s="51" t="s">
        <v>467</v>
      </c>
      <c r="E162" s="51"/>
      <c r="F162" s="51" t="s">
        <v>555</v>
      </c>
      <c r="G162" s="51">
        <v>1</v>
      </c>
      <c r="H162" s="56" t="s">
        <v>458</v>
      </c>
      <c r="I162" s="57" t="s">
        <v>855</v>
      </c>
    </row>
    <row r="163" spans="2:9">
      <c r="B163" s="51">
        <v>8107</v>
      </c>
      <c r="C163" s="51" t="s">
        <v>959</v>
      </c>
      <c r="D163" s="51" t="s">
        <v>467</v>
      </c>
      <c r="E163" s="51"/>
      <c r="F163" s="51" t="s">
        <v>961</v>
      </c>
      <c r="G163" s="51">
        <v>1</v>
      </c>
      <c r="H163" s="56" t="s">
        <v>456</v>
      </c>
      <c r="I163" s="57" t="s">
        <v>855</v>
      </c>
    </row>
    <row r="164" spans="2:9">
      <c r="B164" s="51">
        <v>8119</v>
      </c>
      <c r="C164" s="51" t="s">
        <v>830</v>
      </c>
      <c r="D164" s="51" t="s">
        <v>467</v>
      </c>
      <c r="E164" s="51"/>
      <c r="F164" s="51" t="s">
        <v>562</v>
      </c>
      <c r="G164" s="51">
        <v>1</v>
      </c>
      <c r="H164" s="56" t="s">
        <v>456</v>
      </c>
      <c r="I164" s="57" t="s">
        <v>855</v>
      </c>
    </row>
    <row r="165" spans="2:9">
      <c r="B165" s="51">
        <v>8119</v>
      </c>
      <c r="C165" s="51" t="s">
        <v>830</v>
      </c>
      <c r="D165" s="51" t="s">
        <v>467</v>
      </c>
      <c r="E165" s="51"/>
      <c r="F165" s="51" t="s">
        <v>562</v>
      </c>
      <c r="G165" s="51">
        <v>1</v>
      </c>
      <c r="H165" s="56" t="s">
        <v>458</v>
      </c>
      <c r="I165" s="57" t="s">
        <v>855</v>
      </c>
    </row>
    <row r="166" spans="2:9">
      <c r="B166" s="51">
        <v>8136</v>
      </c>
      <c r="C166" s="51" t="s">
        <v>1038</v>
      </c>
      <c r="D166" s="51" t="s">
        <v>467</v>
      </c>
      <c r="E166" s="51" t="s">
        <v>468</v>
      </c>
      <c r="F166" s="51" t="s">
        <v>1040</v>
      </c>
      <c r="G166" s="51">
        <v>1</v>
      </c>
      <c r="H166" s="56" t="s">
        <v>456</v>
      </c>
      <c r="I166" s="57" t="s">
        <v>855</v>
      </c>
    </row>
    <row r="167" spans="2:9">
      <c r="B167" s="51">
        <v>8165</v>
      </c>
      <c r="C167" s="51" t="s">
        <v>586</v>
      </c>
      <c r="D167" s="51" t="s">
        <v>472</v>
      </c>
      <c r="E167" s="51" t="s">
        <v>477</v>
      </c>
      <c r="F167" s="51" t="s">
        <v>495</v>
      </c>
      <c r="G167" s="51">
        <v>1</v>
      </c>
      <c r="H167" s="56" t="s">
        <v>458</v>
      </c>
      <c r="I167" s="57" t="s">
        <v>855</v>
      </c>
    </row>
    <row r="168" spans="2:9" ht="57">
      <c r="B168" s="51">
        <v>8167</v>
      </c>
      <c r="C168" s="51" t="s">
        <v>716</v>
      </c>
      <c r="D168" s="51" t="s">
        <v>469</v>
      </c>
      <c r="E168" s="51" t="s">
        <v>474</v>
      </c>
      <c r="F168" s="58" t="s">
        <v>1069</v>
      </c>
      <c r="G168" s="51">
        <v>1</v>
      </c>
      <c r="H168" s="56" t="s">
        <v>456</v>
      </c>
      <c r="I168" s="57" t="s">
        <v>855</v>
      </c>
    </row>
    <row r="169" spans="2:9">
      <c r="B169" s="51">
        <v>8173</v>
      </c>
      <c r="C169" s="51" t="s">
        <v>922</v>
      </c>
      <c r="D169" s="51" t="s">
        <v>467</v>
      </c>
      <c r="E169" s="51" t="s">
        <v>468</v>
      </c>
      <c r="F169" s="51" t="s">
        <v>33</v>
      </c>
      <c r="G169" s="51">
        <v>1</v>
      </c>
      <c r="H169" s="56" t="s">
        <v>456</v>
      </c>
      <c r="I169" s="57" t="s">
        <v>855</v>
      </c>
    </row>
    <row r="170" spans="2:9">
      <c r="B170" s="51">
        <v>8214</v>
      </c>
      <c r="C170" s="51" t="s">
        <v>778</v>
      </c>
      <c r="D170" s="51" t="s">
        <v>467</v>
      </c>
      <c r="E170" s="51" t="s">
        <v>468</v>
      </c>
      <c r="F170" s="51" t="s">
        <v>780</v>
      </c>
      <c r="G170" s="51">
        <v>1</v>
      </c>
      <c r="H170" s="56" t="s">
        <v>458</v>
      </c>
      <c r="I170" s="57" t="s">
        <v>855</v>
      </c>
    </row>
    <row r="171" spans="2:9">
      <c r="B171" s="51">
        <v>8219</v>
      </c>
      <c r="C171" s="51" t="s">
        <v>647</v>
      </c>
      <c r="D171" s="51" t="s">
        <v>467</v>
      </c>
      <c r="E171" s="51" t="s">
        <v>468</v>
      </c>
      <c r="F171" s="51" t="s">
        <v>521</v>
      </c>
      <c r="G171" s="51">
        <v>2</v>
      </c>
      <c r="H171" s="56" t="s">
        <v>458</v>
      </c>
      <c r="I171" s="57" t="s">
        <v>855</v>
      </c>
    </row>
    <row r="172" spans="2:9">
      <c r="B172" s="51">
        <v>8233</v>
      </c>
      <c r="C172" s="51" t="s">
        <v>684</v>
      </c>
      <c r="D172" s="51" t="s">
        <v>469</v>
      </c>
      <c r="E172" s="51" t="s">
        <v>474</v>
      </c>
      <c r="F172" s="51" t="s">
        <v>686</v>
      </c>
      <c r="G172" s="51">
        <v>1</v>
      </c>
      <c r="H172" s="56" t="s">
        <v>456</v>
      </c>
      <c r="I172" s="57" t="s">
        <v>855</v>
      </c>
    </row>
    <row r="173" spans="2:9">
      <c r="B173" s="51">
        <v>8233</v>
      </c>
      <c r="C173" s="51" t="s">
        <v>684</v>
      </c>
      <c r="D173" s="51" t="s">
        <v>469</v>
      </c>
      <c r="E173" s="51" t="s">
        <v>474</v>
      </c>
      <c r="F173" s="51" t="s">
        <v>686</v>
      </c>
      <c r="G173" s="51">
        <v>2</v>
      </c>
      <c r="H173" s="56" t="s">
        <v>458</v>
      </c>
      <c r="I173" s="57" t="s">
        <v>855</v>
      </c>
    </row>
    <row r="174" spans="2:9">
      <c r="B174" s="51">
        <v>8252</v>
      </c>
      <c r="C174" s="51" t="s">
        <v>786</v>
      </c>
      <c r="D174" s="51" t="s">
        <v>467</v>
      </c>
      <c r="E174" s="51" t="s">
        <v>468</v>
      </c>
      <c r="F174" s="51" t="s">
        <v>788</v>
      </c>
      <c r="G174" s="51">
        <v>1</v>
      </c>
      <c r="H174" s="56" t="s">
        <v>456</v>
      </c>
      <c r="I174" s="57" t="s">
        <v>855</v>
      </c>
    </row>
    <row r="175" spans="2:9">
      <c r="B175" s="51">
        <v>8267</v>
      </c>
      <c r="C175" s="51" t="s">
        <v>13</v>
      </c>
      <c r="D175" s="51" t="s">
        <v>469</v>
      </c>
      <c r="E175" s="51" t="s">
        <v>474</v>
      </c>
      <c r="F175" s="51" t="s">
        <v>524</v>
      </c>
      <c r="G175" s="51">
        <v>15</v>
      </c>
      <c r="H175" s="56" t="s">
        <v>456</v>
      </c>
      <c r="I175" s="57" t="s">
        <v>855</v>
      </c>
    </row>
    <row r="176" spans="2:9">
      <c r="B176" s="51">
        <v>8267</v>
      </c>
      <c r="C176" s="51" t="s">
        <v>13</v>
      </c>
      <c r="D176" s="51" t="s">
        <v>469</v>
      </c>
      <c r="E176" s="51" t="s">
        <v>474</v>
      </c>
      <c r="F176" s="51" t="s">
        <v>524</v>
      </c>
      <c r="G176" s="51">
        <v>1</v>
      </c>
      <c r="H176" s="56" t="s">
        <v>458</v>
      </c>
      <c r="I176" s="57" t="s">
        <v>855</v>
      </c>
    </row>
    <row r="177" spans="2:9" ht="42.75">
      <c r="B177" s="51">
        <v>8424</v>
      </c>
      <c r="C177" s="51" t="s">
        <v>460</v>
      </c>
      <c r="D177" s="51" t="s">
        <v>155</v>
      </c>
      <c r="E177" s="51"/>
      <c r="F177" s="58" t="s">
        <v>1070</v>
      </c>
      <c r="G177" s="51">
        <v>1</v>
      </c>
      <c r="H177" s="56" t="s">
        <v>456</v>
      </c>
      <c r="I177" s="57" t="s">
        <v>855</v>
      </c>
    </row>
    <row r="178" spans="2:9">
      <c r="B178" s="51">
        <v>8439</v>
      </c>
      <c r="C178" s="51" t="s">
        <v>762</v>
      </c>
      <c r="D178" s="51" t="s">
        <v>467</v>
      </c>
      <c r="E178" s="51"/>
      <c r="F178" s="51" t="s">
        <v>763</v>
      </c>
      <c r="G178" s="51">
        <v>1</v>
      </c>
      <c r="H178" s="56" t="s">
        <v>456</v>
      </c>
      <c r="I178" s="57" t="s">
        <v>759</v>
      </c>
    </row>
    <row r="179" spans="2:9" ht="57">
      <c r="B179" s="51">
        <v>8566</v>
      </c>
      <c r="C179" s="51" t="s">
        <v>612</v>
      </c>
      <c r="D179" s="51" t="s">
        <v>467</v>
      </c>
      <c r="E179" s="51"/>
      <c r="F179" s="58" t="s">
        <v>1071</v>
      </c>
      <c r="G179" s="51">
        <v>1</v>
      </c>
      <c r="H179" s="56" t="s">
        <v>456</v>
      </c>
      <c r="I179" s="57" t="s">
        <v>855</v>
      </c>
    </row>
    <row r="180" spans="2:9">
      <c r="B180" s="51">
        <v>8591</v>
      </c>
      <c r="C180" s="51" t="s">
        <v>479</v>
      </c>
      <c r="D180" s="51" t="s">
        <v>467</v>
      </c>
      <c r="E180" s="51" t="s">
        <v>468</v>
      </c>
      <c r="F180" s="51" t="s">
        <v>501</v>
      </c>
      <c r="G180" s="60">
        <v>56</v>
      </c>
      <c r="H180" s="56" t="s">
        <v>456</v>
      </c>
      <c r="I180" s="57" t="s">
        <v>759</v>
      </c>
    </row>
    <row r="181" spans="2:9">
      <c r="B181" s="51">
        <v>8793</v>
      </c>
      <c r="C181" s="51" t="s">
        <v>766</v>
      </c>
      <c r="D181" s="51" t="s">
        <v>467</v>
      </c>
      <c r="E181" s="51"/>
      <c r="F181" s="51" t="s">
        <v>633</v>
      </c>
      <c r="G181" s="51">
        <v>1</v>
      </c>
      <c r="H181" s="56" t="s">
        <v>458</v>
      </c>
      <c r="I181" s="57" t="s">
        <v>759</v>
      </c>
    </row>
    <row r="182" spans="2:9">
      <c r="B182" s="51">
        <v>8877</v>
      </c>
      <c r="C182" s="51" t="s">
        <v>663</v>
      </c>
      <c r="D182" s="51" t="s">
        <v>467</v>
      </c>
      <c r="E182" s="51"/>
      <c r="F182" s="51" t="s">
        <v>633</v>
      </c>
      <c r="G182" s="51">
        <v>2</v>
      </c>
      <c r="H182" s="56" t="s">
        <v>456</v>
      </c>
      <c r="I182" s="57" t="s">
        <v>855</v>
      </c>
    </row>
    <row r="183" spans="2:9">
      <c r="B183" s="51">
        <v>8897</v>
      </c>
      <c r="C183" s="51" t="s">
        <v>168</v>
      </c>
      <c r="D183" s="51" t="s">
        <v>467</v>
      </c>
      <c r="E183" s="51"/>
      <c r="F183" s="51" t="s">
        <v>174</v>
      </c>
      <c r="G183" s="51">
        <v>1</v>
      </c>
      <c r="H183" s="56" t="s">
        <v>456</v>
      </c>
      <c r="I183" s="57" t="s">
        <v>855</v>
      </c>
    </row>
    <row r="184" spans="2:9">
      <c r="B184" s="51">
        <v>8897</v>
      </c>
      <c r="C184" s="51" t="s">
        <v>168</v>
      </c>
      <c r="D184" s="51" t="s">
        <v>467</v>
      </c>
      <c r="E184" s="51"/>
      <c r="F184" s="51" t="s">
        <v>174</v>
      </c>
      <c r="G184" s="51">
        <v>8</v>
      </c>
      <c r="H184" s="56" t="s">
        <v>458</v>
      </c>
      <c r="I184" s="57" t="s">
        <v>759</v>
      </c>
    </row>
    <row r="185" spans="2:9">
      <c r="B185" s="51">
        <v>8905</v>
      </c>
      <c r="C185" s="51" t="s">
        <v>170</v>
      </c>
      <c r="D185" s="51" t="s">
        <v>469</v>
      </c>
      <c r="E185" s="51"/>
      <c r="F185" s="51" t="s">
        <v>1072</v>
      </c>
      <c r="G185" s="51">
        <v>1</v>
      </c>
      <c r="H185" s="56" t="s">
        <v>456</v>
      </c>
      <c r="I185" s="57" t="s">
        <v>759</v>
      </c>
    </row>
    <row r="186" spans="2:9">
      <c r="B186" s="51">
        <v>8908</v>
      </c>
      <c r="C186" s="51" t="s">
        <v>564</v>
      </c>
      <c r="D186" s="51" t="s">
        <v>471</v>
      </c>
      <c r="E186" s="51"/>
      <c r="F186" s="51" t="s">
        <v>566</v>
      </c>
      <c r="G186" s="51">
        <v>1</v>
      </c>
      <c r="H186" s="56" t="s">
        <v>456</v>
      </c>
      <c r="I186" s="57" t="s">
        <v>855</v>
      </c>
    </row>
    <row r="187" spans="2:9">
      <c r="B187" s="51">
        <v>8908</v>
      </c>
      <c r="C187" s="51" t="s">
        <v>564</v>
      </c>
      <c r="D187" s="51" t="s">
        <v>471</v>
      </c>
      <c r="E187" s="51"/>
      <c r="F187" s="51" t="s">
        <v>566</v>
      </c>
      <c r="G187" s="51">
        <v>1</v>
      </c>
      <c r="H187" s="56" t="s">
        <v>458</v>
      </c>
      <c r="I187" s="57" t="s">
        <v>855</v>
      </c>
    </row>
    <row r="188" spans="2:9">
      <c r="B188" s="51">
        <v>8934</v>
      </c>
      <c r="C188" s="51" t="s">
        <v>845</v>
      </c>
      <c r="D188" s="51" t="s">
        <v>467</v>
      </c>
      <c r="E188" s="51"/>
      <c r="F188" s="51" t="s">
        <v>846</v>
      </c>
      <c r="G188" s="51">
        <v>1</v>
      </c>
      <c r="H188" s="56" t="s">
        <v>456</v>
      </c>
      <c r="I188" s="57" t="s">
        <v>855</v>
      </c>
    </row>
    <row r="189" spans="2:9">
      <c r="B189" s="51">
        <v>8935</v>
      </c>
      <c r="C189" s="51" t="s">
        <v>610</v>
      </c>
      <c r="D189" s="51" t="s">
        <v>467</v>
      </c>
      <c r="E189" s="51"/>
      <c r="F189" s="51" t="s">
        <v>614</v>
      </c>
      <c r="G189" s="51">
        <v>3</v>
      </c>
      <c r="H189" s="56" t="s">
        <v>456</v>
      </c>
      <c r="I189" s="57" t="s">
        <v>855</v>
      </c>
    </row>
    <row r="190" spans="2:9">
      <c r="B190" s="51">
        <v>9021</v>
      </c>
      <c r="C190" s="51" t="s">
        <v>876</v>
      </c>
      <c r="D190" s="51" t="s">
        <v>467</v>
      </c>
      <c r="E190" s="51"/>
      <c r="F190" s="51" t="s">
        <v>878</v>
      </c>
      <c r="G190" s="51">
        <v>1</v>
      </c>
      <c r="H190" s="56" t="s">
        <v>458</v>
      </c>
      <c r="I190" s="57" t="s">
        <v>855</v>
      </c>
    </row>
    <row r="191" spans="2:9">
      <c r="B191" s="51">
        <v>9024</v>
      </c>
      <c r="C191" s="51" t="s">
        <v>967</v>
      </c>
      <c r="D191" s="51" t="s">
        <v>467</v>
      </c>
      <c r="E191" s="51" t="s">
        <v>468</v>
      </c>
      <c r="F191" s="51" t="s">
        <v>969</v>
      </c>
      <c r="G191" s="51">
        <v>1</v>
      </c>
      <c r="H191" s="56" t="s">
        <v>458</v>
      </c>
      <c r="I191" s="57" t="s">
        <v>855</v>
      </c>
    </row>
    <row r="192" spans="2:9">
      <c r="B192" s="51">
        <v>9035</v>
      </c>
      <c r="C192" s="51" t="s">
        <v>606</v>
      </c>
      <c r="D192" s="51" t="s">
        <v>467</v>
      </c>
      <c r="E192" s="51" t="s">
        <v>468</v>
      </c>
      <c r="F192" s="51" t="s">
        <v>608</v>
      </c>
      <c r="G192" s="51">
        <v>2</v>
      </c>
      <c r="H192" s="56" t="s">
        <v>458</v>
      </c>
      <c r="I192" s="57" t="s">
        <v>855</v>
      </c>
    </row>
    <row r="193" spans="2:9">
      <c r="B193" s="51">
        <v>9042</v>
      </c>
      <c r="C193" s="51" t="s">
        <v>1001</v>
      </c>
      <c r="D193" s="51" t="s">
        <v>467</v>
      </c>
      <c r="E193" s="51" t="s">
        <v>468</v>
      </c>
      <c r="F193" s="51" t="s">
        <v>969</v>
      </c>
      <c r="G193" s="51">
        <v>1</v>
      </c>
      <c r="H193" s="56" t="s">
        <v>458</v>
      </c>
      <c r="I193" s="57" t="s">
        <v>855</v>
      </c>
    </row>
    <row r="194" spans="2:9">
      <c r="B194" s="51">
        <v>9142</v>
      </c>
      <c r="C194" s="51" t="s">
        <v>1021</v>
      </c>
      <c r="D194" s="51" t="s">
        <v>467</v>
      </c>
      <c r="E194" s="51"/>
      <c r="F194" s="51" t="s">
        <v>1023</v>
      </c>
      <c r="G194" s="51">
        <v>1</v>
      </c>
      <c r="H194" s="56" t="s">
        <v>456</v>
      </c>
      <c r="I194" s="57" t="s">
        <v>855</v>
      </c>
    </row>
    <row r="195" spans="2:9">
      <c r="B195" s="51">
        <v>9142</v>
      </c>
      <c r="C195" s="51" t="s">
        <v>1021</v>
      </c>
      <c r="D195" s="51" t="s">
        <v>467</v>
      </c>
      <c r="E195" s="51"/>
      <c r="F195" s="51" t="s">
        <v>1023</v>
      </c>
      <c r="G195" s="51">
        <v>1</v>
      </c>
      <c r="H195" s="56" t="s">
        <v>458</v>
      </c>
      <c r="I195" s="57" t="s">
        <v>855</v>
      </c>
    </row>
    <row r="196" spans="2:9">
      <c r="B196" s="51">
        <v>9201</v>
      </c>
      <c r="C196" s="51" t="s">
        <v>696</v>
      </c>
      <c r="D196" s="51" t="s">
        <v>467</v>
      </c>
      <c r="E196" s="51" t="s">
        <v>468</v>
      </c>
      <c r="F196" s="51" t="s">
        <v>698</v>
      </c>
      <c r="G196" s="51">
        <v>16</v>
      </c>
      <c r="H196" s="56" t="s">
        <v>458</v>
      </c>
      <c r="I196" s="57" t="s">
        <v>855</v>
      </c>
    </row>
    <row r="197" spans="2:9">
      <c r="B197" s="51">
        <v>9202</v>
      </c>
      <c r="C197" s="51" t="s">
        <v>832</v>
      </c>
      <c r="D197" s="51" t="s">
        <v>467</v>
      </c>
      <c r="E197" s="51" t="s">
        <v>468</v>
      </c>
      <c r="F197" s="51" t="s">
        <v>834</v>
      </c>
      <c r="G197" s="51">
        <v>4</v>
      </c>
      <c r="H197" s="56" t="s">
        <v>458</v>
      </c>
      <c r="I197" s="57" t="s">
        <v>855</v>
      </c>
    </row>
    <row r="198" spans="2:9">
      <c r="B198" s="51">
        <v>9263</v>
      </c>
      <c r="C198" s="51" t="s">
        <v>805</v>
      </c>
      <c r="D198" s="51" t="s">
        <v>470</v>
      </c>
      <c r="E198" s="51" t="s">
        <v>475</v>
      </c>
      <c r="F198" s="51" t="s">
        <v>622</v>
      </c>
      <c r="G198" s="51">
        <v>1</v>
      </c>
      <c r="H198" s="56" t="s">
        <v>458</v>
      </c>
      <c r="I198" s="57" t="s">
        <v>855</v>
      </c>
    </row>
    <row r="199" spans="2:9">
      <c r="B199" s="51">
        <v>9273</v>
      </c>
      <c r="C199" s="51" t="s">
        <v>601</v>
      </c>
      <c r="D199" s="51" t="s">
        <v>472</v>
      </c>
      <c r="E199" s="51"/>
      <c r="F199" s="51" t="s">
        <v>87</v>
      </c>
      <c r="G199" s="51">
        <v>1</v>
      </c>
      <c r="H199" s="56" t="s">
        <v>458</v>
      </c>
      <c r="I199" s="57" t="s">
        <v>855</v>
      </c>
    </row>
    <row r="200" spans="2:9">
      <c r="B200" s="51">
        <v>9279</v>
      </c>
      <c r="C200" s="51" t="s">
        <v>503</v>
      </c>
      <c r="D200" s="51" t="s">
        <v>470</v>
      </c>
      <c r="E200" s="51" t="s">
        <v>475</v>
      </c>
      <c r="F200" s="51" t="s">
        <v>453</v>
      </c>
      <c r="G200" s="51">
        <v>1</v>
      </c>
      <c r="H200" s="56" t="s">
        <v>458</v>
      </c>
      <c r="I200" s="57" t="s">
        <v>855</v>
      </c>
    </row>
    <row r="201" spans="2:9">
      <c r="B201" s="51">
        <v>9414</v>
      </c>
      <c r="C201" s="51" t="s">
        <v>669</v>
      </c>
      <c r="D201" s="51" t="s">
        <v>469</v>
      </c>
      <c r="E201" s="51" t="s">
        <v>474</v>
      </c>
      <c r="F201" s="51" t="s">
        <v>671</v>
      </c>
      <c r="G201" s="51">
        <v>1</v>
      </c>
      <c r="H201" s="56" t="s">
        <v>456</v>
      </c>
      <c r="I201" s="57" t="s">
        <v>855</v>
      </c>
    </row>
    <row r="202" spans="2:9">
      <c r="B202" s="51">
        <v>9416</v>
      </c>
      <c r="C202" s="51" t="s">
        <v>1043</v>
      </c>
      <c r="D202" s="51" t="s">
        <v>472</v>
      </c>
      <c r="E202" s="51" t="s">
        <v>477</v>
      </c>
      <c r="F202" s="51" t="s">
        <v>1044</v>
      </c>
      <c r="G202" s="51">
        <v>1</v>
      </c>
      <c r="H202" s="56" t="s">
        <v>458</v>
      </c>
      <c r="I202" s="57" t="s">
        <v>855</v>
      </c>
    </row>
    <row r="203" spans="2:9" ht="28.5">
      <c r="B203" s="51">
        <v>9418</v>
      </c>
      <c r="C203" s="51" t="s">
        <v>734</v>
      </c>
      <c r="D203" s="51" t="s">
        <v>469</v>
      </c>
      <c r="E203" s="51" t="s">
        <v>474</v>
      </c>
      <c r="F203" s="58" t="s">
        <v>700</v>
      </c>
      <c r="G203" s="51">
        <v>3</v>
      </c>
      <c r="H203" s="56" t="s">
        <v>456</v>
      </c>
      <c r="I203" s="57" t="s">
        <v>855</v>
      </c>
    </row>
    <row r="204" spans="2:9">
      <c r="B204" s="51">
        <v>9432</v>
      </c>
      <c r="C204" s="51" t="s">
        <v>676</v>
      </c>
      <c r="D204" s="51" t="s">
        <v>467</v>
      </c>
      <c r="E204" s="51"/>
      <c r="F204" s="51" t="s">
        <v>678</v>
      </c>
      <c r="G204" s="51">
        <v>1</v>
      </c>
      <c r="H204" s="56" t="s">
        <v>458</v>
      </c>
      <c r="I204" s="57" t="s">
        <v>855</v>
      </c>
    </row>
    <row r="205" spans="2:9" ht="42.75">
      <c r="B205" s="51">
        <v>9433</v>
      </c>
      <c r="C205" s="51" t="s">
        <v>15</v>
      </c>
      <c r="D205" s="51" t="s">
        <v>467</v>
      </c>
      <c r="E205" s="51"/>
      <c r="F205" s="58" t="s">
        <v>1073</v>
      </c>
      <c r="G205" s="51">
        <v>15</v>
      </c>
      <c r="H205" s="56" t="s">
        <v>456</v>
      </c>
      <c r="I205" s="57" t="s">
        <v>759</v>
      </c>
    </row>
    <row r="206" spans="2:9" ht="42.75">
      <c r="B206" s="51">
        <v>9436</v>
      </c>
      <c r="C206" s="51" t="s">
        <v>820</v>
      </c>
      <c r="D206" s="51" t="s">
        <v>467</v>
      </c>
      <c r="E206" s="51"/>
      <c r="F206" s="58" t="s">
        <v>1073</v>
      </c>
      <c r="G206" s="51">
        <v>2</v>
      </c>
      <c r="H206" s="56" t="s">
        <v>456</v>
      </c>
      <c r="I206" s="57" t="s">
        <v>855</v>
      </c>
    </row>
    <row r="207" spans="2:9">
      <c r="B207" s="51">
        <v>9439</v>
      </c>
      <c r="C207" s="51" t="s">
        <v>991</v>
      </c>
      <c r="D207" s="51" t="s">
        <v>472</v>
      </c>
      <c r="E207" s="51"/>
      <c r="F207" s="51" t="s">
        <v>993</v>
      </c>
      <c r="G207" s="51">
        <v>1</v>
      </c>
      <c r="H207" s="56" t="s">
        <v>456</v>
      </c>
      <c r="I207" s="57" t="s">
        <v>855</v>
      </c>
    </row>
    <row r="208" spans="2:9">
      <c r="B208" s="51">
        <v>9449</v>
      </c>
      <c r="C208" s="51" t="s">
        <v>782</v>
      </c>
      <c r="D208" s="51" t="s">
        <v>472</v>
      </c>
      <c r="E208" s="51" t="s">
        <v>477</v>
      </c>
      <c r="F208" s="51" t="s">
        <v>784</v>
      </c>
      <c r="G208" s="51">
        <v>1</v>
      </c>
      <c r="H208" s="56" t="s">
        <v>456</v>
      </c>
      <c r="I208" s="57" t="s">
        <v>855</v>
      </c>
    </row>
    <row r="209" spans="2:9">
      <c r="B209" s="51">
        <v>9603</v>
      </c>
      <c r="C209" s="51" t="s">
        <v>538</v>
      </c>
      <c r="D209" s="51" t="s">
        <v>470</v>
      </c>
      <c r="E209" s="51" t="s">
        <v>475</v>
      </c>
      <c r="F209" s="51" t="s">
        <v>540</v>
      </c>
      <c r="G209" s="51">
        <v>1</v>
      </c>
      <c r="H209" s="56" t="s">
        <v>458</v>
      </c>
      <c r="I209" s="57" t="s">
        <v>855</v>
      </c>
    </row>
    <row r="210" spans="2:9">
      <c r="B210" s="51">
        <v>9612</v>
      </c>
      <c r="C210" s="51" t="s">
        <v>131</v>
      </c>
      <c r="D210" s="51" t="s">
        <v>641</v>
      </c>
      <c r="E210" s="51"/>
      <c r="F210" s="51" t="s">
        <v>640</v>
      </c>
      <c r="G210" s="51">
        <v>4</v>
      </c>
      <c r="H210" s="56" t="s">
        <v>456</v>
      </c>
      <c r="I210" s="57" t="s">
        <v>855</v>
      </c>
    </row>
    <row r="211" spans="2:9">
      <c r="B211" s="51">
        <v>9633</v>
      </c>
      <c r="C211" s="51" t="s">
        <v>568</v>
      </c>
      <c r="D211" s="51" t="s">
        <v>467</v>
      </c>
      <c r="E211" s="51" t="s">
        <v>468</v>
      </c>
      <c r="F211" s="51" t="s">
        <v>570</v>
      </c>
      <c r="G211" s="51">
        <v>1</v>
      </c>
      <c r="H211" s="56" t="s">
        <v>458</v>
      </c>
      <c r="I211" s="57" t="s">
        <v>855</v>
      </c>
    </row>
    <row r="212" spans="2:9" ht="71.25">
      <c r="B212" s="51">
        <v>9728</v>
      </c>
      <c r="C212" s="51" t="s">
        <v>485</v>
      </c>
      <c r="D212" s="51" t="s">
        <v>467</v>
      </c>
      <c r="E212" s="51" t="s">
        <v>468</v>
      </c>
      <c r="F212" s="58" t="s">
        <v>1074</v>
      </c>
      <c r="G212" s="51">
        <v>6</v>
      </c>
      <c r="H212" s="56" t="s">
        <v>456</v>
      </c>
      <c r="I212" s="57" t="s">
        <v>759</v>
      </c>
    </row>
    <row r="213" spans="2:9" ht="57">
      <c r="B213" s="51">
        <v>9759</v>
      </c>
      <c r="C213" s="51" t="s">
        <v>133</v>
      </c>
      <c r="D213" s="51" t="s">
        <v>468</v>
      </c>
      <c r="E213" s="51"/>
      <c r="F213" s="58" t="s">
        <v>1006</v>
      </c>
      <c r="G213" s="51">
        <v>1</v>
      </c>
      <c r="H213" s="56" t="s">
        <v>456</v>
      </c>
      <c r="I213" s="57" t="s">
        <v>855</v>
      </c>
    </row>
    <row r="214" spans="2:9">
      <c r="B214" s="51">
        <v>9783</v>
      </c>
      <c r="C214" s="51" t="s">
        <v>836</v>
      </c>
      <c r="D214" s="51" t="s">
        <v>467</v>
      </c>
      <c r="E214" s="51" t="s">
        <v>468</v>
      </c>
      <c r="F214" s="51" t="s">
        <v>654</v>
      </c>
      <c r="G214" s="51">
        <v>1</v>
      </c>
      <c r="H214" s="56" t="s">
        <v>456</v>
      </c>
      <c r="I214" s="57" t="s">
        <v>855</v>
      </c>
    </row>
    <row r="215" spans="2:9">
      <c r="B215" s="51">
        <v>9831</v>
      </c>
      <c r="C215" s="51" t="s">
        <v>499</v>
      </c>
      <c r="D215" s="51" t="s">
        <v>467</v>
      </c>
      <c r="E215" s="51" t="s">
        <v>468</v>
      </c>
      <c r="F215" s="51" t="s">
        <v>497</v>
      </c>
      <c r="G215" s="51">
        <v>15</v>
      </c>
      <c r="H215" s="56" t="s">
        <v>456</v>
      </c>
      <c r="I215" s="57" t="s">
        <v>759</v>
      </c>
    </row>
    <row r="216" spans="2:9">
      <c r="B216" s="51">
        <v>9861</v>
      </c>
      <c r="C216" s="51" t="s">
        <v>526</v>
      </c>
      <c r="D216" s="51" t="s">
        <v>469</v>
      </c>
      <c r="E216" s="51" t="s">
        <v>474</v>
      </c>
      <c r="F216" s="51" t="s">
        <v>495</v>
      </c>
      <c r="G216" s="51">
        <v>3</v>
      </c>
      <c r="H216" s="56" t="s">
        <v>456</v>
      </c>
      <c r="I216" s="57" t="s">
        <v>855</v>
      </c>
    </row>
    <row r="217" spans="2:9">
      <c r="B217" s="51">
        <v>9882</v>
      </c>
      <c r="C217" s="51" t="s">
        <v>486</v>
      </c>
      <c r="D217" s="51" t="s">
        <v>467</v>
      </c>
      <c r="E217" s="51" t="s">
        <v>468</v>
      </c>
      <c r="F217" s="51" t="s">
        <v>488</v>
      </c>
      <c r="G217" s="51">
        <v>1</v>
      </c>
      <c r="H217" s="56" t="s">
        <v>456</v>
      </c>
      <c r="I217" s="57" t="s">
        <v>855</v>
      </c>
    </row>
    <row r="218" spans="2:9">
      <c r="B218" s="52">
        <v>9948</v>
      </c>
      <c r="C218" s="52" t="s">
        <v>728</v>
      </c>
      <c r="D218" s="51" t="s">
        <v>469</v>
      </c>
      <c r="E218" s="51"/>
      <c r="F218" s="52" t="s">
        <v>730</v>
      </c>
      <c r="G218" s="51">
        <v>1</v>
      </c>
      <c r="H218" s="56" t="s">
        <v>456</v>
      </c>
      <c r="I218" s="57" t="s">
        <v>855</v>
      </c>
    </row>
    <row r="219" spans="2:9">
      <c r="B219" s="52">
        <v>9980</v>
      </c>
      <c r="C219" s="52" t="s">
        <v>724</v>
      </c>
      <c r="D219" s="51" t="s">
        <v>467</v>
      </c>
      <c r="E219" s="51"/>
      <c r="F219" s="51" t="s">
        <v>726</v>
      </c>
      <c r="G219" s="51">
        <v>1</v>
      </c>
      <c r="H219" s="56" t="s">
        <v>456</v>
      </c>
      <c r="I219" s="57" t="s">
        <v>855</v>
      </c>
    </row>
    <row r="220" spans="2:9" s="50" customFormat="1">
      <c r="B220" s="52">
        <v>9997</v>
      </c>
      <c r="C220" s="52" t="s">
        <v>971</v>
      </c>
      <c r="D220" s="52" t="s">
        <v>467</v>
      </c>
      <c r="E220" s="52" t="s">
        <v>468</v>
      </c>
      <c r="F220" s="52" t="s">
        <v>973</v>
      </c>
      <c r="G220" s="61">
        <v>1</v>
      </c>
      <c r="H220" s="62" t="s">
        <v>456</v>
      </c>
      <c r="I220" s="63" t="s">
        <v>855</v>
      </c>
    </row>
    <row r="222" spans="2:9" ht="16.5">
      <c r="B222" s="49" t="s">
        <v>1100</v>
      </c>
    </row>
    <row r="223" spans="2:9" s="47" customFormat="1" ht="28.5">
      <c r="B223" s="67" t="s">
        <v>1079</v>
      </c>
      <c r="C223" s="67" t="s">
        <v>1081</v>
      </c>
      <c r="D223" s="67" t="s">
        <v>1082</v>
      </c>
      <c r="E223" s="67"/>
      <c r="F223" s="67" t="s">
        <v>1083</v>
      </c>
      <c r="G223" s="67" t="s">
        <v>1084</v>
      </c>
      <c r="H223" s="67" t="s">
        <v>1085</v>
      </c>
      <c r="I223" s="67" t="s">
        <v>1086</v>
      </c>
    </row>
    <row r="224" spans="2:9">
      <c r="B224" s="65">
        <v>2930</v>
      </c>
      <c r="C224" s="65" t="s">
        <v>1080</v>
      </c>
      <c r="D224" s="66">
        <v>463</v>
      </c>
      <c r="E224" s="65"/>
      <c r="F224" s="65">
        <v>31.97</v>
      </c>
      <c r="G224" s="65">
        <v>28.88</v>
      </c>
      <c r="H224" s="65">
        <v>6.12</v>
      </c>
      <c r="I224" s="65">
        <v>73.650000000000006</v>
      </c>
    </row>
    <row r="225" spans="2:9">
      <c r="B225" s="65">
        <v>3134</v>
      </c>
      <c r="C225" s="65" t="s">
        <v>1087</v>
      </c>
      <c r="D225" s="66">
        <v>1999</v>
      </c>
      <c r="E225" s="65"/>
      <c r="F225" s="65">
        <v>26.92</v>
      </c>
      <c r="G225" s="65">
        <v>15.39</v>
      </c>
      <c r="H225" s="65">
        <v>1.5</v>
      </c>
      <c r="I225" s="65">
        <v>57.84</v>
      </c>
    </row>
    <row r="226" spans="2:9">
      <c r="B226" s="65">
        <v>6630</v>
      </c>
      <c r="C226" s="65" t="s">
        <v>1088</v>
      </c>
      <c r="D226" s="66">
        <v>1869</v>
      </c>
      <c r="E226" s="65"/>
      <c r="F226" s="65">
        <v>25.59</v>
      </c>
      <c r="G226" s="65">
        <v>10.89</v>
      </c>
      <c r="H226" s="65">
        <v>2.67</v>
      </c>
      <c r="I226" s="65">
        <v>77.260000000000005</v>
      </c>
    </row>
    <row r="227" spans="2:9">
      <c r="B227" s="65">
        <v>9769</v>
      </c>
      <c r="C227" s="65" t="s">
        <v>1089</v>
      </c>
      <c r="D227" s="66">
        <v>1291</v>
      </c>
      <c r="E227" s="65"/>
      <c r="F227" s="65">
        <v>25.11</v>
      </c>
      <c r="G227" s="65">
        <v>13.6</v>
      </c>
      <c r="H227" s="65">
        <v>0.77</v>
      </c>
      <c r="I227" s="65">
        <v>45.99</v>
      </c>
    </row>
    <row r="228" spans="2:9">
      <c r="B228" s="65">
        <v>7191</v>
      </c>
      <c r="C228" s="65" t="s">
        <v>1090</v>
      </c>
      <c r="D228" s="66">
        <v>844</v>
      </c>
      <c r="E228" s="65"/>
      <c r="F228" s="65">
        <v>24</v>
      </c>
      <c r="G228" s="65">
        <v>28.15</v>
      </c>
      <c r="H228" s="65">
        <v>0.59</v>
      </c>
      <c r="I228" s="65">
        <v>71.41</v>
      </c>
    </row>
    <row r="229" spans="2:9">
      <c r="B229" s="65">
        <v>6055</v>
      </c>
      <c r="C229" s="65" t="s">
        <v>1091</v>
      </c>
      <c r="D229" s="66">
        <v>1414</v>
      </c>
      <c r="E229" s="65"/>
      <c r="F229" s="65">
        <v>21.39</v>
      </c>
      <c r="G229" s="65">
        <v>23.66</v>
      </c>
      <c r="H229" s="65">
        <v>0.7</v>
      </c>
      <c r="I229" s="65">
        <v>78.03</v>
      </c>
    </row>
    <row r="230" spans="2:9">
      <c r="B230" s="65">
        <v>6080</v>
      </c>
      <c r="C230" s="65" t="s">
        <v>1092</v>
      </c>
      <c r="D230" s="66">
        <v>5920</v>
      </c>
      <c r="E230" s="65"/>
      <c r="F230" s="65">
        <v>20.38</v>
      </c>
      <c r="G230" s="65">
        <v>42.54</v>
      </c>
      <c r="H230" s="65">
        <v>0.5</v>
      </c>
      <c r="I230" s="65">
        <v>85.01</v>
      </c>
    </row>
    <row r="231" spans="2:9">
      <c r="B231" s="65">
        <v>3934</v>
      </c>
      <c r="C231" s="65" t="s">
        <v>1093</v>
      </c>
      <c r="D231" s="66">
        <v>1717</v>
      </c>
      <c r="E231" s="65"/>
      <c r="F231" s="65">
        <v>19.68</v>
      </c>
      <c r="G231" s="65">
        <v>14.59</v>
      </c>
      <c r="H231" s="65">
        <v>14.99</v>
      </c>
      <c r="I231" s="65">
        <v>54.85</v>
      </c>
    </row>
    <row r="232" spans="2:9">
      <c r="B232" s="65">
        <v>8798</v>
      </c>
      <c r="C232" s="65" t="s">
        <v>1094</v>
      </c>
      <c r="D232" s="66">
        <v>1918</v>
      </c>
      <c r="E232" s="65"/>
      <c r="F232" s="65">
        <v>17.829999999999998</v>
      </c>
      <c r="G232" s="65">
        <v>11.26</v>
      </c>
      <c r="H232" s="65">
        <v>1.3</v>
      </c>
      <c r="I232" s="65">
        <v>54.36</v>
      </c>
    </row>
    <row r="233" spans="2:9">
      <c r="B233" s="65">
        <v>7164</v>
      </c>
      <c r="C233" s="65" t="s">
        <v>1095</v>
      </c>
      <c r="D233" s="66">
        <v>4725</v>
      </c>
      <c r="E233" s="65"/>
      <c r="F233" s="65">
        <v>17.8</v>
      </c>
      <c r="G233" s="65">
        <v>78.260000000000005</v>
      </c>
      <c r="H233" s="65">
        <v>0.63</v>
      </c>
      <c r="I233" s="65">
        <v>38.85</v>
      </c>
    </row>
    <row r="234" spans="2:9">
      <c r="B234" s="65">
        <v>3969</v>
      </c>
      <c r="C234" s="65" t="s">
        <v>1096</v>
      </c>
      <c r="D234" s="66">
        <v>2569</v>
      </c>
      <c r="E234" s="65"/>
      <c r="F234" s="65">
        <v>17.55</v>
      </c>
      <c r="G234" s="65">
        <v>36.22</v>
      </c>
      <c r="H234" s="65">
        <v>0.77</v>
      </c>
      <c r="I234" s="65">
        <v>76.55</v>
      </c>
    </row>
    <row r="235" spans="2:9">
      <c r="B235" s="65">
        <v>3771</v>
      </c>
      <c r="C235" s="65" t="s">
        <v>1097</v>
      </c>
      <c r="D235" s="66">
        <v>1708</v>
      </c>
      <c r="E235" s="65"/>
      <c r="F235" s="65">
        <v>17.489999999999998</v>
      </c>
      <c r="G235" s="65">
        <v>10.6</v>
      </c>
      <c r="H235" s="65">
        <v>0.57999999999999996</v>
      </c>
      <c r="I235" s="65">
        <v>58.81</v>
      </c>
    </row>
    <row r="236" spans="2:9">
      <c r="B236" s="65">
        <v>8771</v>
      </c>
      <c r="C236" s="65" t="s">
        <v>1098</v>
      </c>
      <c r="D236" s="66">
        <v>2249</v>
      </c>
      <c r="E236" s="65"/>
      <c r="F236" s="65">
        <v>17.3</v>
      </c>
      <c r="G236" s="65">
        <v>45.63</v>
      </c>
      <c r="H236" s="65">
        <v>0.66</v>
      </c>
      <c r="I236" s="65">
        <v>70.28</v>
      </c>
    </row>
    <row r="237" spans="2:9">
      <c r="B237" s="65">
        <v>6750</v>
      </c>
      <c r="C237" s="65" t="s">
        <v>1099</v>
      </c>
      <c r="D237" s="66">
        <v>5330</v>
      </c>
      <c r="E237" s="65"/>
      <c r="F237" s="65">
        <v>17.29</v>
      </c>
      <c r="G237" s="65">
        <v>14</v>
      </c>
      <c r="H237" s="65">
        <v>0.75</v>
      </c>
      <c r="I237" s="65">
        <v>71.31</v>
      </c>
    </row>
    <row r="238" spans="2:9">
      <c r="H238" s="46"/>
      <c r="I238" s="46"/>
    </row>
    <row r="239" spans="2:9">
      <c r="H239" s="46"/>
      <c r="I239" s="46"/>
    </row>
    <row r="240" spans="2:9">
      <c r="I240" s="46"/>
    </row>
    <row r="241" spans="9:9">
      <c r="I241" s="46"/>
    </row>
    <row r="259" spans="1:9">
      <c r="A259" s="46">
        <v>1</v>
      </c>
      <c r="B259" s="46">
        <v>8591</v>
      </c>
      <c r="C259" s="46" t="s">
        <v>479</v>
      </c>
      <c r="D259" s="46" t="s">
        <v>467</v>
      </c>
      <c r="E259" s="46" t="s">
        <v>468</v>
      </c>
      <c r="F259" s="46" t="s">
        <v>500</v>
      </c>
      <c r="G259" s="46">
        <v>56</v>
      </c>
      <c r="H259" s="48" t="s">
        <v>456</v>
      </c>
      <c r="I259" s="48" t="s">
        <v>759</v>
      </c>
    </row>
    <row r="260" spans="1:9">
      <c r="A260" s="46">
        <v>2</v>
      </c>
      <c r="B260" s="46">
        <v>8267</v>
      </c>
      <c r="C260" s="46" t="s">
        <v>522</v>
      </c>
      <c r="D260" s="46" t="s">
        <v>469</v>
      </c>
      <c r="E260" s="46" t="s">
        <v>474</v>
      </c>
      <c r="F260" s="46" t="s">
        <v>523</v>
      </c>
      <c r="G260" s="46">
        <v>15</v>
      </c>
      <c r="H260" s="48" t="s">
        <v>456</v>
      </c>
      <c r="I260" s="48" t="s">
        <v>855</v>
      </c>
    </row>
    <row r="261" spans="1:9">
      <c r="A261" s="46">
        <v>3</v>
      </c>
      <c r="B261" s="46">
        <v>9433</v>
      </c>
      <c r="C261" s="46" t="s">
        <v>631</v>
      </c>
      <c r="D261" s="46" t="s">
        <v>467</v>
      </c>
      <c r="F261" s="46" t="s">
        <v>1073</v>
      </c>
      <c r="G261" s="46">
        <v>15</v>
      </c>
      <c r="H261" s="48" t="s">
        <v>456</v>
      </c>
      <c r="I261" s="48" t="s">
        <v>759</v>
      </c>
    </row>
    <row r="262" spans="1:9">
      <c r="A262" s="46">
        <v>4</v>
      </c>
      <c r="B262" s="46">
        <v>9831</v>
      </c>
      <c r="C262" s="46" t="s">
        <v>498</v>
      </c>
      <c r="D262" s="46" t="s">
        <v>467</v>
      </c>
      <c r="E262" s="46" t="s">
        <v>468</v>
      </c>
      <c r="F262" s="46" t="s">
        <v>496</v>
      </c>
      <c r="G262" s="46">
        <v>15</v>
      </c>
      <c r="H262" s="48" t="s">
        <v>456</v>
      </c>
      <c r="I262" s="48" t="s">
        <v>759</v>
      </c>
    </row>
    <row r="263" spans="1:9">
      <c r="A263" s="46">
        <v>5</v>
      </c>
      <c r="B263" s="46">
        <v>3244</v>
      </c>
      <c r="C263" s="46" t="s">
        <v>604</v>
      </c>
      <c r="D263" s="46" t="s">
        <v>476</v>
      </c>
      <c r="F263" s="46" t="s">
        <v>440</v>
      </c>
      <c r="G263" s="46">
        <v>8</v>
      </c>
      <c r="H263" s="48" t="s">
        <v>456</v>
      </c>
      <c r="I263" s="48" t="s">
        <v>759</v>
      </c>
    </row>
    <row r="264" spans="1:9">
      <c r="A264" s="46">
        <v>6</v>
      </c>
      <c r="B264" s="46">
        <v>3397</v>
      </c>
      <c r="C264" s="46" t="s">
        <v>518</v>
      </c>
      <c r="D264" s="46" t="s">
        <v>467</v>
      </c>
      <c r="E264" s="46" t="s">
        <v>468</v>
      </c>
      <c r="F264" s="46" t="s">
        <v>520</v>
      </c>
      <c r="G264" s="46">
        <v>8</v>
      </c>
      <c r="H264" s="48" t="s">
        <v>456</v>
      </c>
      <c r="I264" s="48" t="s">
        <v>759</v>
      </c>
    </row>
    <row r="265" spans="1:9">
      <c r="A265" s="46">
        <v>7</v>
      </c>
      <c r="B265" s="46">
        <v>3048</v>
      </c>
      <c r="C265" s="46" t="s">
        <v>493</v>
      </c>
      <c r="D265" s="46" t="s">
        <v>469</v>
      </c>
      <c r="E265" s="46" t="s">
        <v>474</v>
      </c>
      <c r="F265" s="46" t="s">
        <v>494</v>
      </c>
      <c r="G265" s="46">
        <v>7</v>
      </c>
      <c r="H265" s="48" t="s">
        <v>456</v>
      </c>
      <c r="I265" s="48" t="s">
        <v>855</v>
      </c>
    </row>
    <row r="266" spans="1:9">
      <c r="A266" s="46">
        <v>8</v>
      </c>
      <c r="B266" s="46">
        <v>9728</v>
      </c>
      <c r="C266" s="46" t="s">
        <v>485</v>
      </c>
      <c r="D266" s="46" t="s">
        <v>467</v>
      </c>
      <c r="E266" s="46" t="s">
        <v>468</v>
      </c>
      <c r="F266" s="46" t="s">
        <v>1074</v>
      </c>
      <c r="G266" s="46">
        <v>6</v>
      </c>
      <c r="H266" s="48" t="s">
        <v>456</v>
      </c>
      <c r="I266" s="48" t="s">
        <v>759</v>
      </c>
    </row>
    <row r="267" spans="1:9">
      <c r="A267" s="46">
        <v>9</v>
      </c>
      <c r="B267" s="46">
        <v>2484</v>
      </c>
      <c r="C267" s="46" t="s">
        <v>483</v>
      </c>
      <c r="D267" s="46" t="s">
        <v>469</v>
      </c>
      <c r="E267" s="46" t="s">
        <v>474</v>
      </c>
      <c r="F267" s="46" t="s">
        <v>593</v>
      </c>
      <c r="G267" s="46">
        <v>5</v>
      </c>
      <c r="H267" s="48" t="s">
        <v>456</v>
      </c>
      <c r="I267" s="48" t="s">
        <v>855</v>
      </c>
    </row>
    <row r="268" spans="1:9">
      <c r="A268" s="46">
        <v>10</v>
      </c>
      <c r="B268" s="46">
        <v>2914</v>
      </c>
      <c r="C268" s="46" t="s">
        <v>648</v>
      </c>
      <c r="D268" s="46" t="s">
        <v>477</v>
      </c>
      <c r="F268" s="46" t="s">
        <v>649</v>
      </c>
      <c r="G268" s="46">
        <v>5</v>
      </c>
      <c r="H268" s="48" t="s">
        <v>456</v>
      </c>
      <c r="I268" s="48" t="s">
        <v>855</v>
      </c>
    </row>
    <row r="269" spans="1:9">
      <c r="A269" s="46">
        <v>11</v>
      </c>
      <c r="B269" s="46">
        <v>6326</v>
      </c>
      <c r="C269" s="46" t="s">
        <v>505</v>
      </c>
      <c r="D269" s="46" t="s">
        <v>472</v>
      </c>
      <c r="F269" s="46" t="s">
        <v>595</v>
      </c>
      <c r="G269" s="46">
        <v>5</v>
      </c>
      <c r="H269" s="48" t="s">
        <v>456</v>
      </c>
      <c r="I269" s="48" t="s">
        <v>855</v>
      </c>
    </row>
    <row r="270" spans="1:9">
      <c r="A270" s="46">
        <v>12</v>
      </c>
      <c r="B270" s="46">
        <v>7192</v>
      </c>
      <c r="C270" s="46" t="s">
        <v>571</v>
      </c>
      <c r="D270" s="46" t="s">
        <v>467</v>
      </c>
      <c r="F270" s="46" t="s">
        <v>573</v>
      </c>
      <c r="G270" s="46">
        <v>4</v>
      </c>
      <c r="H270" s="48" t="s">
        <v>456</v>
      </c>
      <c r="I270" s="48" t="s">
        <v>759</v>
      </c>
    </row>
    <row r="271" spans="1:9">
      <c r="A271" s="46">
        <v>13</v>
      </c>
      <c r="B271" s="46">
        <v>7545</v>
      </c>
      <c r="C271" s="46" t="s">
        <v>581</v>
      </c>
      <c r="D271" s="46" t="s">
        <v>469</v>
      </c>
      <c r="E271" s="46" t="s">
        <v>474</v>
      </c>
      <c r="F271" s="46" t="s">
        <v>583</v>
      </c>
      <c r="G271" s="46">
        <v>4</v>
      </c>
      <c r="H271" s="48" t="s">
        <v>456</v>
      </c>
      <c r="I271" s="48" t="s">
        <v>855</v>
      </c>
    </row>
    <row r="272" spans="1:9">
      <c r="A272" s="46">
        <v>14</v>
      </c>
      <c r="B272" s="46">
        <v>7867</v>
      </c>
      <c r="C272" s="46" t="s">
        <v>691</v>
      </c>
      <c r="D272" s="46" t="s">
        <v>467</v>
      </c>
      <c r="E272" s="46" t="s">
        <v>468</v>
      </c>
      <c r="F272" s="46" t="s">
        <v>693</v>
      </c>
      <c r="G272" s="46">
        <v>4</v>
      </c>
      <c r="H272" s="48" t="s">
        <v>456</v>
      </c>
      <c r="I272" s="48" t="s">
        <v>855</v>
      </c>
    </row>
    <row r="273" spans="1:9">
      <c r="A273" s="46">
        <v>15</v>
      </c>
      <c r="B273" s="46">
        <v>9612</v>
      </c>
      <c r="C273" s="46" t="s">
        <v>638</v>
      </c>
      <c r="D273" s="46" t="s">
        <v>641</v>
      </c>
      <c r="F273" s="46" t="s">
        <v>639</v>
      </c>
      <c r="G273" s="46">
        <v>4</v>
      </c>
      <c r="H273" s="48" t="s">
        <v>456</v>
      </c>
      <c r="I273" s="48" t="s">
        <v>855</v>
      </c>
    </row>
    <row r="274" spans="1:9">
      <c r="A274" s="46">
        <v>16</v>
      </c>
      <c r="B274" s="46">
        <v>1780</v>
      </c>
      <c r="C274" s="46" t="s">
        <v>478</v>
      </c>
      <c r="D274" s="46" t="s">
        <v>467</v>
      </c>
      <c r="F274" s="46" t="s">
        <v>589</v>
      </c>
      <c r="G274" s="46">
        <v>3</v>
      </c>
      <c r="H274" s="48" t="s">
        <v>456</v>
      </c>
      <c r="I274" s="48" t="s">
        <v>855</v>
      </c>
    </row>
    <row r="275" spans="1:9">
      <c r="A275" s="46">
        <v>17</v>
      </c>
      <c r="B275" s="46">
        <v>3003</v>
      </c>
      <c r="C275" s="46" t="s">
        <v>873</v>
      </c>
      <c r="D275" s="46" t="s">
        <v>477</v>
      </c>
      <c r="F275" s="46" t="s">
        <v>1052</v>
      </c>
      <c r="G275" s="46">
        <v>3</v>
      </c>
      <c r="H275" s="48" t="s">
        <v>456</v>
      </c>
      <c r="I275" s="48" t="s">
        <v>855</v>
      </c>
    </row>
    <row r="276" spans="1:9">
      <c r="A276" s="46">
        <v>18</v>
      </c>
      <c r="B276" s="46">
        <v>3064</v>
      </c>
      <c r="C276" s="46" t="s">
        <v>547</v>
      </c>
      <c r="D276" s="46" t="s">
        <v>477</v>
      </c>
      <c r="F276" s="46" t="s">
        <v>1055</v>
      </c>
      <c r="G276" s="46">
        <v>3</v>
      </c>
      <c r="H276" s="48" t="s">
        <v>456</v>
      </c>
      <c r="I276" s="48" t="s">
        <v>855</v>
      </c>
    </row>
    <row r="277" spans="1:9">
      <c r="A277" s="46">
        <v>19</v>
      </c>
      <c r="B277" s="46">
        <v>3387</v>
      </c>
      <c r="C277" s="46" t="s">
        <v>797</v>
      </c>
      <c r="D277" s="46" t="s">
        <v>469</v>
      </c>
      <c r="E277" s="46" t="s">
        <v>474</v>
      </c>
      <c r="F277" s="46" t="s">
        <v>674</v>
      </c>
      <c r="G277" s="46">
        <v>3</v>
      </c>
      <c r="H277" s="48" t="s">
        <v>456</v>
      </c>
      <c r="I277" s="48" t="s">
        <v>855</v>
      </c>
    </row>
    <row r="278" spans="1:9">
      <c r="A278" s="46">
        <v>20</v>
      </c>
      <c r="B278" s="46">
        <v>3543</v>
      </c>
      <c r="C278" s="46" t="s">
        <v>481</v>
      </c>
      <c r="D278" s="46" t="s">
        <v>469</v>
      </c>
      <c r="E278" s="46" t="s">
        <v>474</v>
      </c>
      <c r="F278" s="46" t="s">
        <v>591</v>
      </c>
      <c r="G278" s="46">
        <v>3</v>
      </c>
      <c r="H278" s="48" t="s">
        <v>456</v>
      </c>
      <c r="I278" s="48" t="s">
        <v>855</v>
      </c>
    </row>
    <row r="279" spans="1:9">
      <c r="A279" s="46">
        <v>21</v>
      </c>
      <c r="B279" s="46">
        <v>7605</v>
      </c>
      <c r="C279" s="46" t="s">
        <v>510</v>
      </c>
      <c r="D279" s="46" t="s">
        <v>470</v>
      </c>
      <c r="F279" s="46" t="s">
        <v>512</v>
      </c>
      <c r="G279" s="46">
        <v>3</v>
      </c>
      <c r="H279" s="48" t="s">
        <v>456</v>
      </c>
      <c r="I279" s="48" t="s">
        <v>855</v>
      </c>
    </row>
    <row r="280" spans="1:9">
      <c r="A280" s="46">
        <v>22</v>
      </c>
      <c r="B280" s="46">
        <v>8935</v>
      </c>
      <c r="C280" s="46" t="s">
        <v>609</v>
      </c>
      <c r="D280" s="46" t="s">
        <v>467</v>
      </c>
      <c r="F280" s="46" t="s">
        <v>613</v>
      </c>
      <c r="G280" s="46">
        <v>3</v>
      </c>
      <c r="H280" s="48" t="s">
        <v>456</v>
      </c>
      <c r="I280" s="48" t="s">
        <v>855</v>
      </c>
    </row>
    <row r="281" spans="1:9" ht="28.5">
      <c r="A281" s="46">
        <v>23</v>
      </c>
      <c r="B281" s="46">
        <v>9418</v>
      </c>
      <c r="C281" s="46" t="s">
        <v>733</v>
      </c>
      <c r="D281" s="46" t="s">
        <v>469</v>
      </c>
      <c r="E281" s="46" t="s">
        <v>474</v>
      </c>
      <c r="F281" s="47" t="s">
        <v>700</v>
      </c>
      <c r="G281" s="46">
        <v>3</v>
      </c>
      <c r="H281" s="48" t="s">
        <v>456</v>
      </c>
      <c r="I281" s="48" t="s">
        <v>855</v>
      </c>
    </row>
    <row r="282" spans="1:9">
      <c r="A282" s="46">
        <v>24</v>
      </c>
      <c r="B282" s="46">
        <v>9861</v>
      </c>
      <c r="C282" s="46" t="s">
        <v>525</v>
      </c>
      <c r="D282" s="46" t="s">
        <v>469</v>
      </c>
      <c r="E282" s="46" t="s">
        <v>474</v>
      </c>
      <c r="F282" s="46" t="s">
        <v>494</v>
      </c>
      <c r="G282" s="46">
        <v>3</v>
      </c>
      <c r="H282" s="48" t="s">
        <v>456</v>
      </c>
      <c r="I282" s="48" t="s">
        <v>855</v>
      </c>
    </row>
    <row r="283" spans="1:9">
      <c r="A283" s="46">
        <v>25</v>
      </c>
      <c r="B283" s="46">
        <v>2305</v>
      </c>
      <c r="C283" s="46" t="s">
        <v>556</v>
      </c>
      <c r="D283" s="46" t="s">
        <v>474</v>
      </c>
      <c r="F283" s="46" t="s">
        <v>558</v>
      </c>
      <c r="G283" s="46">
        <v>2</v>
      </c>
      <c r="H283" s="48" t="s">
        <v>456</v>
      </c>
      <c r="I283" s="48" t="s">
        <v>855</v>
      </c>
    </row>
    <row r="284" spans="1:9">
      <c r="A284" s="46">
        <v>26</v>
      </c>
      <c r="B284" s="46">
        <v>2374</v>
      </c>
      <c r="C284" s="46" t="s">
        <v>713</v>
      </c>
      <c r="D284" s="46" t="s">
        <v>468</v>
      </c>
      <c r="F284" s="46" t="s">
        <v>529</v>
      </c>
      <c r="G284" s="46">
        <v>2</v>
      </c>
      <c r="H284" s="48" t="s">
        <v>456</v>
      </c>
      <c r="I284" s="48" t="s">
        <v>855</v>
      </c>
    </row>
    <row r="285" spans="1:9">
      <c r="A285" s="46">
        <v>27</v>
      </c>
      <c r="B285" s="46">
        <v>2702</v>
      </c>
      <c r="C285" s="46" t="s">
        <v>672</v>
      </c>
      <c r="D285" s="46" t="s">
        <v>472</v>
      </c>
      <c r="E285" s="46" t="s">
        <v>477</v>
      </c>
      <c r="F285" s="46" t="s">
        <v>674</v>
      </c>
      <c r="G285" s="46">
        <v>2</v>
      </c>
      <c r="H285" s="48" t="s">
        <v>456</v>
      </c>
      <c r="I285" s="48" t="s">
        <v>855</v>
      </c>
    </row>
    <row r="286" spans="1:9">
      <c r="A286" s="46">
        <v>28</v>
      </c>
      <c r="B286" s="46">
        <v>2730</v>
      </c>
      <c r="C286" s="46" t="s">
        <v>775</v>
      </c>
      <c r="D286" s="46" t="s">
        <v>467</v>
      </c>
      <c r="F286" s="46" t="s">
        <v>1050</v>
      </c>
      <c r="G286" s="46">
        <v>2</v>
      </c>
      <c r="H286" s="48" t="s">
        <v>456</v>
      </c>
      <c r="I286" s="48" t="s">
        <v>855</v>
      </c>
    </row>
    <row r="287" spans="1:9">
      <c r="A287" s="46">
        <v>29</v>
      </c>
      <c r="B287" s="46">
        <v>2790</v>
      </c>
      <c r="C287" s="46" t="s">
        <v>773</v>
      </c>
      <c r="D287" s="46" t="s">
        <v>467</v>
      </c>
      <c r="E287" s="46" t="s">
        <v>468</v>
      </c>
      <c r="F287" s="46" t="s">
        <v>1051</v>
      </c>
      <c r="G287" s="46">
        <v>2</v>
      </c>
      <c r="H287" s="48" t="s">
        <v>456</v>
      </c>
      <c r="I287" s="48" t="s">
        <v>855</v>
      </c>
    </row>
    <row r="288" spans="1:9">
      <c r="A288" s="46">
        <v>30</v>
      </c>
      <c r="B288" s="46">
        <v>3070</v>
      </c>
      <c r="C288" s="46" t="s">
        <v>1029</v>
      </c>
      <c r="D288" s="46" t="s">
        <v>431</v>
      </c>
      <c r="F288" s="46" t="s">
        <v>1031</v>
      </c>
      <c r="G288" s="46">
        <v>2</v>
      </c>
      <c r="H288" s="48" t="s">
        <v>456</v>
      </c>
      <c r="I288" s="48" t="s">
        <v>855</v>
      </c>
    </row>
    <row r="289" spans="1:9">
      <c r="A289" s="46">
        <v>31</v>
      </c>
      <c r="B289" s="46">
        <v>3086</v>
      </c>
      <c r="C289" s="46" t="s">
        <v>679</v>
      </c>
      <c r="D289" s="46" t="s">
        <v>469</v>
      </c>
      <c r="F289" s="46" t="s">
        <v>681</v>
      </c>
      <c r="G289" s="46">
        <v>2</v>
      </c>
      <c r="H289" s="48" t="s">
        <v>456</v>
      </c>
      <c r="I289" s="48" t="s">
        <v>759</v>
      </c>
    </row>
    <row r="290" spans="1:9">
      <c r="A290" s="46">
        <v>32</v>
      </c>
      <c r="B290" s="46">
        <v>3167</v>
      </c>
      <c r="C290" s="46" t="s">
        <v>751</v>
      </c>
      <c r="D290" s="46" t="s">
        <v>467</v>
      </c>
      <c r="E290" s="46" t="s">
        <v>468</v>
      </c>
      <c r="F290" s="46" t="s">
        <v>753</v>
      </c>
      <c r="G290" s="46">
        <v>2</v>
      </c>
      <c r="H290" s="48" t="s">
        <v>456</v>
      </c>
      <c r="I290" s="48" t="s">
        <v>855</v>
      </c>
    </row>
    <row r="291" spans="1:9">
      <c r="A291" s="46">
        <v>33</v>
      </c>
      <c r="B291" s="46">
        <v>3197</v>
      </c>
      <c r="C291" s="46" t="s">
        <v>842</v>
      </c>
      <c r="D291" s="46" t="s">
        <v>472</v>
      </c>
      <c r="E291" s="46" t="s">
        <v>477</v>
      </c>
      <c r="F291" s="46" t="s">
        <v>1057</v>
      </c>
      <c r="G291" s="46">
        <v>2</v>
      </c>
      <c r="H291" s="48" t="s">
        <v>456</v>
      </c>
      <c r="I291" s="48" t="s">
        <v>855</v>
      </c>
    </row>
    <row r="292" spans="1:9">
      <c r="A292" s="46">
        <v>34</v>
      </c>
      <c r="B292" s="46">
        <v>3252</v>
      </c>
      <c r="C292" s="46" t="s">
        <v>839</v>
      </c>
      <c r="D292" s="46" t="s">
        <v>472</v>
      </c>
      <c r="E292" s="46" t="s">
        <v>477</v>
      </c>
      <c r="F292" s="46" t="s">
        <v>841</v>
      </c>
      <c r="G292" s="46">
        <v>2</v>
      </c>
      <c r="H292" s="48" t="s">
        <v>456</v>
      </c>
      <c r="I292" s="48" t="s">
        <v>855</v>
      </c>
    </row>
    <row r="293" spans="1:9">
      <c r="A293" s="46">
        <v>35</v>
      </c>
      <c r="B293" s="46">
        <v>3641</v>
      </c>
      <c r="C293" s="46" t="s">
        <v>514</v>
      </c>
      <c r="D293" s="46" t="s">
        <v>467</v>
      </c>
      <c r="F293" s="46" t="s">
        <v>516</v>
      </c>
      <c r="G293" s="46">
        <v>2</v>
      </c>
      <c r="H293" s="48" t="s">
        <v>456</v>
      </c>
      <c r="I293" s="48" t="s">
        <v>855</v>
      </c>
    </row>
    <row r="294" spans="1:9">
      <c r="A294" s="46">
        <v>36</v>
      </c>
      <c r="B294" s="46">
        <v>3673</v>
      </c>
      <c r="C294" s="46" t="s">
        <v>541</v>
      </c>
      <c r="D294" s="46" t="s">
        <v>477</v>
      </c>
      <c r="F294" s="46" t="s">
        <v>543</v>
      </c>
      <c r="G294" s="46">
        <v>2</v>
      </c>
      <c r="H294" s="48" t="s">
        <v>456</v>
      </c>
      <c r="I294" s="48" t="s">
        <v>855</v>
      </c>
    </row>
    <row r="295" spans="1:9">
      <c r="A295" s="46">
        <v>37</v>
      </c>
      <c r="B295" s="46">
        <v>3738</v>
      </c>
      <c r="C295" s="46" t="s">
        <v>771</v>
      </c>
      <c r="D295" s="46" t="s">
        <v>467</v>
      </c>
      <c r="E295" s="46" t="s">
        <v>468</v>
      </c>
      <c r="F295" s="46" t="s">
        <v>529</v>
      </c>
      <c r="G295" s="46">
        <v>2</v>
      </c>
      <c r="H295" s="48" t="s">
        <v>456</v>
      </c>
      <c r="I295" s="48" t="s">
        <v>855</v>
      </c>
    </row>
    <row r="296" spans="1:9">
      <c r="A296" s="46">
        <v>38</v>
      </c>
      <c r="B296" s="46">
        <v>3944</v>
      </c>
      <c r="C296" s="46" t="s">
        <v>883</v>
      </c>
      <c r="D296" s="46" t="s">
        <v>467</v>
      </c>
      <c r="E296" s="46" t="s">
        <v>468</v>
      </c>
      <c r="F296" s="46" t="s">
        <v>670</v>
      </c>
      <c r="G296" s="46">
        <v>2</v>
      </c>
      <c r="H296" s="48" t="s">
        <v>456</v>
      </c>
      <c r="I296" s="48" t="s">
        <v>855</v>
      </c>
    </row>
    <row r="297" spans="1:9">
      <c r="A297" s="46">
        <v>39</v>
      </c>
      <c r="B297" s="46">
        <v>6282</v>
      </c>
      <c r="C297" s="46" t="s">
        <v>709</v>
      </c>
      <c r="D297" s="46" t="s">
        <v>467</v>
      </c>
      <c r="F297" s="46" t="s">
        <v>561</v>
      </c>
      <c r="G297" s="46">
        <v>2</v>
      </c>
      <c r="H297" s="48" t="s">
        <v>456</v>
      </c>
      <c r="I297" s="48" t="s">
        <v>855</v>
      </c>
    </row>
    <row r="298" spans="1:9">
      <c r="A298" s="46">
        <v>40</v>
      </c>
      <c r="B298" s="46">
        <v>7164</v>
      </c>
      <c r="C298" s="46" t="s">
        <v>1002</v>
      </c>
      <c r="D298" s="46" t="s">
        <v>467</v>
      </c>
      <c r="F298" s="46" t="s">
        <v>1066</v>
      </c>
      <c r="G298" s="46">
        <v>2</v>
      </c>
      <c r="H298" s="48" t="s">
        <v>456</v>
      </c>
      <c r="I298" s="48" t="s">
        <v>759</v>
      </c>
    </row>
    <row r="299" spans="1:9">
      <c r="A299" s="46">
        <v>41</v>
      </c>
      <c r="B299" s="46">
        <v>7278</v>
      </c>
      <c r="C299" s="46" t="s">
        <v>651</v>
      </c>
      <c r="D299" s="46" t="s">
        <v>467</v>
      </c>
      <c r="F299" s="46" t="s">
        <v>653</v>
      </c>
      <c r="G299" s="46">
        <v>2</v>
      </c>
      <c r="H299" s="48" t="s">
        <v>456</v>
      </c>
      <c r="I299" s="48" t="s">
        <v>855</v>
      </c>
    </row>
    <row r="300" spans="1:9">
      <c r="A300" s="46">
        <v>42</v>
      </c>
      <c r="B300" s="46">
        <v>7337</v>
      </c>
      <c r="C300" s="46" t="s">
        <v>664</v>
      </c>
      <c r="D300" s="46" t="s">
        <v>467</v>
      </c>
      <c r="F300" s="46" t="s">
        <v>666</v>
      </c>
      <c r="G300" s="46">
        <v>2</v>
      </c>
      <c r="H300" s="48" t="s">
        <v>456</v>
      </c>
      <c r="I300" s="48" t="s">
        <v>855</v>
      </c>
    </row>
    <row r="301" spans="1:9">
      <c r="A301" s="46">
        <v>43</v>
      </c>
      <c r="B301" s="46">
        <v>7550</v>
      </c>
      <c r="C301" s="46" t="s">
        <v>885</v>
      </c>
      <c r="D301" s="46" t="s">
        <v>467</v>
      </c>
      <c r="E301" s="46" t="s">
        <v>468</v>
      </c>
      <c r="F301" s="46" t="s">
        <v>674</v>
      </c>
      <c r="G301" s="46">
        <v>2</v>
      </c>
      <c r="H301" s="48" t="s">
        <v>456</v>
      </c>
      <c r="I301" s="48" t="s">
        <v>855</v>
      </c>
    </row>
    <row r="302" spans="1:9">
      <c r="A302" s="46">
        <v>44</v>
      </c>
      <c r="B302" s="46">
        <v>8877</v>
      </c>
      <c r="C302" s="46" t="s">
        <v>662</v>
      </c>
      <c r="D302" s="46" t="s">
        <v>467</v>
      </c>
      <c r="F302" s="46" t="s">
        <v>632</v>
      </c>
      <c r="G302" s="46">
        <v>2</v>
      </c>
      <c r="H302" s="48" t="s">
        <v>456</v>
      </c>
      <c r="I302" s="48" t="s">
        <v>855</v>
      </c>
    </row>
    <row r="303" spans="1:9">
      <c r="A303" s="46">
        <v>45</v>
      </c>
      <c r="B303" s="46">
        <v>9436</v>
      </c>
      <c r="C303" s="46" t="s">
        <v>819</v>
      </c>
      <c r="D303" s="46" t="s">
        <v>467</v>
      </c>
      <c r="F303" s="46" t="s">
        <v>1073</v>
      </c>
      <c r="G303" s="46">
        <v>2</v>
      </c>
      <c r="H303" s="48" t="s">
        <v>456</v>
      </c>
      <c r="I303" s="48" t="s">
        <v>855</v>
      </c>
    </row>
    <row r="304" spans="1:9">
      <c r="A304" s="46">
        <v>46</v>
      </c>
      <c r="B304" s="46">
        <v>1333</v>
      </c>
      <c r="C304" s="46" t="s">
        <v>533</v>
      </c>
      <c r="D304" s="46" t="s">
        <v>467</v>
      </c>
      <c r="F304" s="46" t="s">
        <v>535</v>
      </c>
      <c r="G304" s="46">
        <v>1</v>
      </c>
      <c r="H304" s="48" t="s">
        <v>456</v>
      </c>
      <c r="I304" s="48" t="s">
        <v>855</v>
      </c>
    </row>
    <row r="305" spans="1:9">
      <c r="A305" s="46">
        <v>47</v>
      </c>
      <c r="B305" s="46">
        <v>1379</v>
      </c>
      <c r="C305" s="46" t="s">
        <v>806</v>
      </c>
      <c r="D305" s="46" t="s">
        <v>467</v>
      </c>
      <c r="F305" s="46" t="s">
        <v>535</v>
      </c>
      <c r="G305" s="46">
        <v>1</v>
      </c>
      <c r="H305" s="48" t="s">
        <v>456</v>
      </c>
      <c r="I305" s="48" t="s">
        <v>855</v>
      </c>
    </row>
    <row r="306" spans="1:9">
      <c r="A306" s="46">
        <v>48</v>
      </c>
      <c r="B306" s="46">
        <v>1383</v>
      </c>
      <c r="C306" s="46" t="s">
        <v>982</v>
      </c>
      <c r="D306" s="46" t="s">
        <v>470</v>
      </c>
      <c r="F306" s="46" t="s">
        <v>984</v>
      </c>
      <c r="G306" s="46">
        <v>1</v>
      </c>
      <c r="H306" s="48" t="s">
        <v>456</v>
      </c>
      <c r="I306" s="48" t="s">
        <v>855</v>
      </c>
    </row>
    <row r="307" spans="1:9">
      <c r="A307" s="46">
        <v>49</v>
      </c>
      <c r="B307" s="46">
        <v>2157</v>
      </c>
      <c r="C307" s="46" t="s">
        <v>952</v>
      </c>
      <c r="D307" s="46" t="s">
        <v>474</v>
      </c>
      <c r="F307" s="46" t="s">
        <v>954</v>
      </c>
      <c r="G307" s="46">
        <v>1</v>
      </c>
      <c r="H307" s="48" t="s">
        <v>456</v>
      </c>
      <c r="I307" s="48" t="s">
        <v>855</v>
      </c>
    </row>
    <row r="308" spans="1:9">
      <c r="A308" s="46">
        <v>50</v>
      </c>
      <c r="B308" s="46">
        <v>2180</v>
      </c>
      <c r="C308" s="46" t="s">
        <v>1041</v>
      </c>
      <c r="D308" s="46" t="s">
        <v>472</v>
      </c>
      <c r="F308" s="46" t="s">
        <v>621</v>
      </c>
      <c r="G308" s="46">
        <v>1</v>
      </c>
      <c r="H308" s="48" t="s">
        <v>456</v>
      </c>
      <c r="I308" s="48" t="s">
        <v>855</v>
      </c>
    </row>
    <row r="309" spans="1:9">
      <c r="A309" s="46">
        <v>51</v>
      </c>
      <c r="B309" s="46">
        <v>2309</v>
      </c>
      <c r="C309" s="46" t="s">
        <v>817</v>
      </c>
      <c r="D309" s="46" t="s">
        <v>467</v>
      </c>
      <c r="F309" s="46" t="s">
        <v>589</v>
      </c>
      <c r="G309" s="46">
        <v>1</v>
      </c>
      <c r="H309" s="48" t="s">
        <v>456</v>
      </c>
      <c r="I309" s="48" t="s">
        <v>855</v>
      </c>
    </row>
    <row r="310" spans="1:9">
      <c r="A310" s="46">
        <v>52</v>
      </c>
      <c r="B310" s="46">
        <v>2340</v>
      </c>
      <c r="C310" s="46" t="s">
        <v>575</v>
      </c>
      <c r="D310" s="46" t="s">
        <v>468</v>
      </c>
      <c r="F310" s="46" t="s">
        <v>577</v>
      </c>
      <c r="G310" s="46">
        <v>1</v>
      </c>
      <c r="H310" s="48" t="s">
        <v>456</v>
      </c>
      <c r="I310" s="48" t="s">
        <v>855</v>
      </c>
    </row>
    <row r="311" spans="1:9">
      <c r="A311" s="46">
        <v>53</v>
      </c>
      <c r="B311" s="46">
        <v>2402</v>
      </c>
      <c r="C311" s="46" t="s">
        <v>913</v>
      </c>
      <c r="D311" s="46" t="s">
        <v>477</v>
      </c>
      <c r="F311" s="46" t="s">
        <v>915</v>
      </c>
      <c r="G311" s="46">
        <v>1</v>
      </c>
      <c r="H311" s="48" t="s">
        <v>456</v>
      </c>
      <c r="I311" s="48" t="s">
        <v>855</v>
      </c>
    </row>
    <row r="312" spans="1:9">
      <c r="A312" s="46">
        <v>54</v>
      </c>
      <c r="B312" s="46">
        <v>2531</v>
      </c>
      <c r="C312" s="46" t="s">
        <v>813</v>
      </c>
      <c r="D312" s="46" t="s">
        <v>467</v>
      </c>
      <c r="F312" s="46" t="s">
        <v>815</v>
      </c>
      <c r="G312" s="46">
        <v>1</v>
      </c>
      <c r="H312" s="48" t="s">
        <v>456</v>
      </c>
      <c r="I312" s="48" t="s">
        <v>855</v>
      </c>
    </row>
    <row r="313" spans="1:9">
      <c r="A313" s="46">
        <v>55</v>
      </c>
      <c r="B313" s="46">
        <v>2594</v>
      </c>
      <c r="C313" s="46" t="s">
        <v>879</v>
      </c>
      <c r="D313" s="46" t="s">
        <v>467</v>
      </c>
      <c r="E313" s="46" t="s">
        <v>468</v>
      </c>
      <c r="F313" s="46" t="s">
        <v>881</v>
      </c>
      <c r="G313" s="46">
        <v>1</v>
      </c>
      <c r="H313" s="48" t="s">
        <v>456</v>
      </c>
      <c r="I313" s="48" t="s">
        <v>855</v>
      </c>
    </row>
    <row r="314" spans="1:9">
      <c r="A314" s="46">
        <v>56</v>
      </c>
      <c r="B314" s="46">
        <v>2607</v>
      </c>
      <c r="C314" s="46" t="s">
        <v>689</v>
      </c>
      <c r="D314" s="46" t="s">
        <v>467</v>
      </c>
      <c r="F314" s="46" t="s">
        <v>625</v>
      </c>
      <c r="G314" s="46">
        <v>1</v>
      </c>
      <c r="H314" s="48" t="s">
        <v>456</v>
      </c>
      <c r="I314" s="48" t="s">
        <v>855</v>
      </c>
    </row>
    <row r="315" spans="1:9">
      <c r="A315" s="46">
        <v>57</v>
      </c>
      <c r="B315" s="46">
        <v>2652</v>
      </c>
      <c r="C315" s="46" t="s">
        <v>903</v>
      </c>
      <c r="D315" s="46" t="s">
        <v>467</v>
      </c>
      <c r="E315" s="46" t="s">
        <v>468</v>
      </c>
      <c r="F315" s="46" t="s">
        <v>905</v>
      </c>
      <c r="G315" s="46">
        <v>1</v>
      </c>
      <c r="H315" s="48" t="s">
        <v>456</v>
      </c>
      <c r="I315" s="48" t="s">
        <v>855</v>
      </c>
    </row>
    <row r="316" spans="1:9">
      <c r="A316" s="46">
        <v>58</v>
      </c>
      <c r="B316" s="46">
        <v>2694</v>
      </c>
      <c r="C316" s="46" t="s">
        <v>746</v>
      </c>
      <c r="D316" s="46" t="s">
        <v>467</v>
      </c>
      <c r="E316" s="46" t="s">
        <v>468</v>
      </c>
      <c r="F316" s="46" t="s">
        <v>749</v>
      </c>
      <c r="G316" s="46">
        <v>1</v>
      </c>
      <c r="H316" s="48" t="s">
        <v>456</v>
      </c>
      <c r="I316" s="48" t="s">
        <v>855</v>
      </c>
    </row>
    <row r="317" spans="1:9">
      <c r="A317" s="46">
        <v>59</v>
      </c>
      <c r="B317" s="46">
        <v>2695</v>
      </c>
      <c r="C317" s="46" t="s">
        <v>887</v>
      </c>
      <c r="D317" s="46" t="s">
        <v>470</v>
      </c>
      <c r="F317" s="46" t="s">
        <v>889</v>
      </c>
      <c r="G317" s="46">
        <v>1</v>
      </c>
      <c r="H317" s="48" t="s">
        <v>456</v>
      </c>
      <c r="I317" s="48" t="s">
        <v>855</v>
      </c>
    </row>
    <row r="318" spans="1:9">
      <c r="A318" s="46">
        <v>60</v>
      </c>
      <c r="B318" s="46">
        <v>2705</v>
      </c>
      <c r="C318" s="46" t="s">
        <v>755</v>
      </c>
      <c r="D318" s="46" t="s">
        <v>467</v>
      </c>
      <c r="E318" s="46" t="s">
        <v>468</v>
      </c>
      <c r="F318" s="46" t="s">
        <v>757</v>
      </c>
      <c r="G318" s="46">
        <v>1</v>
      </c>
      <c r="H318" s="48" t="s">
        <v>456</v>
      </c>
      <c r="I318" s="48" t="s">
        <v>855</v>
      </c>
    </row>
    <row r="319" spans="1:9">
      <c r="A319" s="46">
        <v>61</v>
      </c>
      <c r="B319" s="46">
        <v>2735</v>
      </c>
      <c r="C319" s="46" t="s">
        <v>1013</v>
      </c>
      <c r="D319" s="46" t="s">
        <v>474</v>
      </c>
      <c r="F319" s="46" t="s">
        <v>919</v>
      </c>
      <c r="G319" s="46">
        <v>1</v>
      </c>
      <c r="H319" s="48" t="s">
        <v>456</v>
      </c>
      <c r="I319" s="48" t="s">
        <v>855</v>
      </c>
    </row>
    <row r="320" spans="1:9">
      <c r="A320" s="46">
        <v>62</v>
      </c>
      <c r="B320" s="46">
        <v>2752</v>
      </c>
      <c r="C320" s="46" t="s">
        <v>907</v>
      </c>
      <c r="D320" s="46" t="s">
        <v>472</v>
      </c>
      <c r="E320" s="46" t="s">
        <v>477</v>
      </c>
      <c r="F320" s="46" t="s">
        <v>909</v>
      </c>
      <c r="G320" s="46">
        <v>1</v>
      </c>
      <c r="H320" s="48" t="s">
        <v>456</v>
      </c>
      <c r="I320" s="48" t="s">
        <v>855</v>
      </c>
    </row>
    <row r="321" spans="1:9">
      <c r="A321" s="46">
        <v>63</v>
      </c>
      <c r="B321" s="46">
        <v>2804</v>
      </c>
      <c r="C321" s="46" t="s">
        <v>623</v>
      </c>
      <c r="D321" s="46" t="s">
        <v>467</v>
      </c>
      <c r="F321" s="46" t="s">
        <v>625</v>
      </c>
      <c r="G321" s="46">
        <v>1</v>
      </c>
      <c r="H321" s="48" t="s">
        <v>456</v>
      </c>
      <c r="I321" s="48" t="s">
        <v>855</v>
      </c>
    </row>
    <row r="322" spans="1:9">
      <c r="A322" s="46">
        <v>64</v>
      </c>
      <c r="B322" s="46">
        <v>2928</v>
      </c>
      <c r="C322" s="46" t="s">
        <v>945</v>
      </c>
      <c r="D322" s="46" t="s">
        <v>467</v>
      </c>
      <c r="F322" s="46" t="s">
        <v>947</v>
      </c>
      <c r="G322" s="46">
        <v>1</v>
      </c>
      <c r="H322" s="48" t="s">
        <v>456</v>
      </c>
      <c r="I322" s="48" t="s">
        <v>855</v>
      </c>
    </row>
    <row r="323" spans="1:9">
      <c r="A323" s="46">
        <v>65</v>
      </c>
      <c r="B323" s="46">
        <v>3038</v>
      </c>
      <c r="C323" s="46" t="s">
        <v>769</v>
      </c>
      <c r="D323" s="46" t="s">
        <v>475</v>
      </c>
      <c r="F323" s="46" t="s">
        <v>1053</v>
      </c>
      <c r="G323" s="46">
        <v>1</v>
      </c>
      <c r="H323" s="48" t="s">
        <v>456</v>
      </c>
      <c r="I323" s="48" t="s">
        <v>855</v>
      </c>
    </row>
    <row r="324" spans="1:9">
      <c r="A324" s="46">
        <v>66</v>
      </c>
      <c r="B324" s="46">
        <v>3041</v>
      </c>
      <c r="C324" s="46" t="s">
        <v>789</v>
      </c>
      <c r="D324" s="46" t="s">
        <v>472</v>
      </c>
      <c r="F324" s="46" t="s">
        <v>791</v>
      </c>
      <c r="G324" s="46">
        <v>1</v>
      </c>
      <c r="H324" s="48" t="s">
        <v>456</v>
      </c>
      <c r="I324" s="48" t="s">
        <v>855</v>
      </c>
    </row>
    <row r="325" spans="1:9">
      <c r="A325" s="46">
        <v>67</v>
      </c>
      <c r="B325" s="46">
        <v>3046</v>
      </c>
      <c r="C325" s="46" t="s">
        <v>897</v>
      </c>
      <c r="D325" s="46" t="s">
        <v>474</v>
      </c>
      <c r="F325" s="46" t="s">
        <v>1054</v>
      </c>
      <c r="G325" s="46">
        <v>1</v>
      </c>
      <c r="H325" s="48" t="s">
        <v>456</v>
      </c>
      <c r="I325" s="48" t="s">
        <v>855</v>
      </c>
    </row>
    <row r="326" spans="1:9">
      <c r="A326" s="46">
        <v>68</v>
      </c>
      <c r="B326" s="46">
        <v>3085</v>
      </c>
      <c r="C326" s="46" t="s">
        <v>808</v>
      </c>
      <c r="D326" s="46" t="s">
        <v>472</v>
      </c>
      <c r="E326" s="46" t="s">
        <v>477</v>
      </c>
      <c r="F326" s="46" t="s">
        <v>674</v>
      </c>
      <c r="G326" s="46">
        <v>1</v>
      </c>
      <c r="H326" s="48" t="s">
        <v>456</v>
      </c>
      <c r="I326" s="48" t="s">
        <v>855</v>
      </c>
    </row>
    <row r="327" spans="1:9">
      <c r="A327" s="46">
        <v>69</v>
      </c>
      <c r="B327" s="46">
        <v>3097</v>
      </c>
      <c r="C327" s="46" t="s">
        <v>895</v>
      </c>
      <c r="D327" s="46" t="s">
        <v>472</v>
      </c>
      <c r="E327" s="46" t="s">
        <v>477</v>
      </c>
      <c r="F327" s="46" t="s">
        <v>757</v>
      </c>
      <c r="G327" s="46">
        <v>1</v>
      </c>
      <c r="H327" s="48" t="s">
        <v>456</v>
      </c>
      <c r="I327" s="48" t="s">
        <v>855</v>
      </c>
    </row>
    <row r="328" spans="1:9">
      <c r="A328" s="46">
        <v>70</v>
      </c>
      <c r="B328" s="46">
        <v>3099</v>
      </c>
      <c r="C328" s="46" t="s">
        <v>731</v>
      </c>
      <c r="D328" s="46" t="s">
        <v>467</v>
      </c>
      <c r="E328" s="46" t="s">
        <v>468</v>
      </c>
      <c r="F328" s="46" t="s">
        <v>685</v>
      </c>
      <c r="G328" s="46">
        <v>1</v>
      </c>
      <c r="H328" s="48" t="s">
        <v>456</v>
      </c>
      <c r="I328" s="48" t="s">
        <v>855</v>
      </c>
    </row>
    <row r="329" spans="1:9">
      <c r="A329" s="46">
        <v>71</v>
      </c>
      <c r="B329" s="46">
        <v>3140</v>
      </c>
      <c r="C329" s="46" t="s">
        <v>699</v>
      </c>
      <c r="D329" s="46" t="s">
        <v>472</v>
      </c>
      <c r="F329" s="46" t="s">
        <v>554</v>
      </c>
      <c r="G329" s="46">
        <v>1</v>
      </c>
      <c r="H329" s="48" t="s">
        <v>456</v>
      </c>
      <c r="I329" s="48" t="s">
        <v>855</v>
      </c>
    </row>
    <row r="330" spans="1:9">
      <c r="A330" s="46">
        <v>72</v>
      </c>
      <c r="B330" s="46">
        <v>3196</v>
      </c>
      <c r="C330" s="46" t="s">
        <v>767</v>
      </c>
      <c r="D330" s="46" t="s">
        <v>472</v>
      </c>
      <c r="E330" s="46" t="s">
        <v>477</v>
      </c>
      <c r="F330" s="46" t="s">
        <v>1056</v>
      </c>
      <c r="G330" s="46">
        <v>1</v>
      </c>
      <c r="H330" s="48" t="s">
        <v>456</v>
      </c>
      <c r="I330" s="48" t="s">
        <v>855</v>
      </c>
    </row>
    <row r="331" spans="1:9">
      <c r="A331" s="46">
        <v>73</v>
      </c>
      <c r="B331" s="46">
        <v>3198</v>
      </c>
      <c r="C331" s="46" t="s">
        <v>911</v>
      </c>
      <c r="D331" s="46" t="s">
        <v>469</v>
      </c>
      <c r="E331" s="46" t="s">
        <v>474</v>
      </c>
      <c r="F331" s="46" t="s">
        <v>674</v>
      </c>
      <c r="G331" s="46">
        <v>1</v>
      </c>
      <c r="H331" s="48" t="s">
        <v>456</v>
      </c>
      <c r="I331" s="48" t="s">
        <v>855</v>
      </c>
    </row>
    <row r="332" spans="1:9">
      <c r="A332" s="46">
        <v>74</v>
      </c>
      <c r="B332" s="46">
        <v>3254</v>
      </c>
      <c r="C332" s="46" t="s">
        <v>821</v>
      </c>
      <c r="D332" s="46" t="s">
        <v>467</v>
      </c>
      <c r="F332" s="46" t="s">
        <v>823</v>
      </c>
      <c r="G332" s="46">
        <v>1</v>
      </c>
      <c r="H332" s="48" t="s">
        <v>456</v>
      </c>
      <c r="I332" s="48" t="s">
        <v>855</v>
      </c>
    </row>
    <row r="333" spans="1:9">
      <c r="A333" s="46">
        <v>75</v>
      </c>
      <c r="B333" s="46">
        <v>3277</v>
      </c>
      <c r="C333" s="46" t="s">
        <v>978</v>
      </c>
      <c r="D333" s="46" t="s">
        <v>472</v>
      </c>
      <c r="F333" s="46" t="s">
        <v>980</v>
      </c>
      <c r="G333" s="46">
        <v>1</v>
      </c>
      <c r="H333" s="48" t="s">
        <v>456</v>
      </c>
      <c r="I333" s="48" t="s">
        <v>855</v>
      </c>
    </row>
    <row r="334" spans="1:9">
      <c r="A334" s="46">
        <v>76</v>
      </c>
      <c r="B334" s="46">
        <v>3289</v>
      </c>
      <c r="C334" s="46" t="s">
        <v>1017</v>
      </c>
      <c r="D334" s="46" t="s">
        <v>467</v>
      </c>
      <c r="E334" s="46" t="s">
        <v>468</v>
      </c>
      <c r="F334" s="46" t="s">
        <v>1019</v>
      </c>
      <c r="G334" s="46">
        <v>1</v>
      </c>
      <c r="H334" s="48" t="s">
        <v>456</v>
      </c>
      <c r="I334" s="48" t="s">
        <v>855</v>
      </c>
    </row>
    <row r="335" spans="1:9">
      <c r="A335" s="46">
        <v>77</v>
      </c>
      <c r="B335" s="46">
        <v>3349</v>
      </c>
      <c r="C335" s="46" t="s">
        <v>891</v>
      </c>
      <c r="D335" s="46" t="s">
        <v>471</v>
      </c>
      <c r="E335" s="46" t="s">
        <v>476</v>
      </c>
      <c r="F335" s="46" t="s">
        <v>893</v>
      </c>
      <c r="G335" s="46">
        <v>1</v>
      </c>
      <c r="H335" s="48" t="s">
        <v>456</v>
      </c>
      <c r="I335" s="48" t="s">
        <v>855</v>
      </c>
    </row>
    <row r="336" spans="1:9">
      <c r="A336" s="46">
        <v>78</v>
      </c>
      <c r="B336" s="46">
        <v>3391</v>
      </c>
      <c r="C336" s="46" t="s">
        <v>856</v>
      </c>
      <c r="D336" s="46" t="s">
        <v>471</v>
      </c>
      <c r="F336" s="46" t="s">
        <v>858</v>
      </c>
      <c r="G336" s="46">
        <v>1</v>
      </c>
      <c r="H336" s="48" t="s">
        <v>456</v>
      </c>
      <c r="I336" s="48" t="s">
        <v>855</v>
      </c>
    </row>
    <row r="337" spans="1:9">
      <c r="A337" s="46">
        <v>79</v>
      </c>
      <c r="B337" s="46">
        <v>3563</v>
      </c>
      <c r="C337" s="46" t="s">
        <v>1026</v>
      </c>
      <c r="D337" s="46" t="s">
        <v>467</v>
      </c>
      <c r="E337" s="46" t="s">
        <v>468</v>
      </c>
      <c r="F337" s="46" t="s">
        <v>1028</v>
      </c>
      <c r="G337" s="46">
        <v>1</v>
      </c>
      <c r="H337" s="48" t="s">
        <v>456</v>
      </c>
      <c r="I337" s="48" t="s">
        <v>855</v>
      </c>
    </row>
    <row r="338" spans="1:9">
      <c r="A338" s="46">
        <v>80</v>
      </c>
      <c r="B338" s="46">
        <v>3640</v>
      </c>
      <c r="C338" s="46" t="s">
        <v>986</v>
      </c>
      <c r="D338" s="46" t="s">
        <v>467</v>
      </c>
      <c r="F338" s="46" t="s">
        <v>988</v>
      </c>
      <c r="G338" s="46">
        <v>1</v>
      </c>
      <c r="H338" s="48" t="s">
        <v>456</v>
      </c>
      <c r="I338" s="48" t="s">
        <v>855</v>
      </c>
    </row>
    <row r="339" spans="1:9">
      <c r="A339" s="46">
        <v>81</v>
      </c>
      <c r="B339" s="46">
        <v>3648</v>
      </c>
      <c r="C339" s="46" t="s">
        <v>717</v>
      </c>
      <c r="D339" s="46" t="s">
        <v>467</v>
      </c>
      <c r="E339" s="46" t="s">
        <v>468</v>
      </c>
      <c r="F339" s="46" t="s">
        <v>719</v>
      </c>
      <c r="G339" s="46">
        <v>1</v>
      </c>
      <c r="H339" s="48" t="s">
        <v>456</v>
      </c>
      <c r="I339" s="48" t="s">
        <v>855</v>
      </c>
    </row>
    <row r="340" spans="1:9">
      <c r="A340" s="46">
        <v>82</v>
      </c>
      <c r="B340" s="46">
        <v>3677</v>
      </c>
      <c r="C340" s="46" t="s">
        <v>462</v>
      </c>
      <c r="D340" s="46" t="s">
        <v>240</v>
      </c>
      <c r="F340" s="46" t="s">
        <v>1058</v>
      </c>
      <c r="G340" s="46">
        <v>1</v>
      </c>
      <c r="H340" s="48" t="s">
        <v>456</v>
      </c>
      <c r="I340" s="48" t="s">
        <v>855</v>
      </c>
    </row>
    <row r="341" spans="1:9">
      <c r="A341" s="46">
        <v>83</v>
      </c>
      <c r="B341" s="46">
        <v>3708</v>
      </c>
      <c r="C341" s="46" t="s">
        <v>927</v>
      </c>
      <c r="D341" s="46" t="s">
        <v>467</v>
      </c>
      <c r="F341" s="46" t="s">
        <v>929</v>
      </c>
      <c r="G341" s="46">
        <v>1</v>
      </c>
      <c r="H341" s="48" t="s">
        <v>456</v>
      </c>
      <c r="I341" s="48" t="s">
        <v>855</v>
      </c>
    </row>
    <row r="342" spans="1:9">
      <c r="A342" s="46">
        <v>84</v>
      </c>
      <c r="B342" s="46">
        <v>3772</v>
      </c>
      <c r="C342" s="46" t="s">
        <v>994</v>
      </c>
      <c r="D342" s="46" t="s">
        <v>468</v>
      </c>
      <c r="F342" s="46" t="s">
        <v>621</v>
      </c>
      <c r="G342" s="46">
        <v>1</v>
      </c>
      <c r="H342" s="48" t="s">
        <v>456</v>
      </c>
      <c r="I342" s="48" t="s">
        <v>855</v>
      </c>
    </row>
    <row r="343" spans="1:9">
      <c r="A343" s="46">
        <v>85</v>
      </c>
      <c r="B343" s="46">
        <v>3863</v>
      </c>
      <c r="C343" s="46" t="s">
        <v>935</v>
      </c>
      <c r="D343" s="46" t="s">
        <v>467</v>
      </c>
      <c r="F343" s="46" t="s">
        <v>535</v>
      </c>
      <c r="G343" s="46">
        <v>1</v>
      </c>
      <c r="H343" s="48" t="s">
        <v>456</v>
      </c>
      <c r="I343" s="48" t="s">
        <v>855</v>
      </c>
    </row>
    <row r="344" spans="1:9">
      <c r="A344" s="46">
        <v>86</v>
      </c>
      <c r="B344" s="46">
        <v>3880</v>
      </c>
      <c r="C344" s="46" t="s">
        <v>931</v>
      </c>
      <c r="D344" s="46" t="s">
        <v>467</v>
      </c>
      <c r="F344" s="46" t="s">
        <v>933</v>
      </c>
      <c r="G344" s="46">
        <v>1</v>
      </c>
      <c r="H344" s="48" t="s">
        <v>456</v>
      </c>
      <c r="I344" s="48" t="s">
        <v>855</v>
      </c>
    </row>
    <row r="345" spans="1:9">
      <c r="A345" s="46">
        <v>87</v>
      </c>
      <c r="B345" s="46">
        <v>4246</v>
      </c>
      <c r="C345" s="46" t="s">
        <v>707</v>
      </c>
      <c r="D345" s="46" t="s">
        <v>467</v>
      </c>
      <c r="F345" s="46" t="s">
        <v>529</v>
      </c>
      <c r="G345" s="46">
        <v>1</v>
      </c>
      <c r="H345" s="48" t="s">
        <v>456</v>
      </c>
      <c r="I345" s="48" t="s">
        <v>855</v>
      </c>
    </row>
    <row r="346" spans="1:9">
      <c r="A346" s="46">
        <v>88</v>
      </c>
      <c r="B346" s="46">
        <v>4337</v>
      </c>
      <c r="C346" s="46" t="s">
        <v>735</v>
      </c>
      <c r="D346" s="46" t="s">
        <v>467</v>
      </c>
      <c r="F346" s="46" t="s">
        <v>1059</v>
      </c>
      <c r="G346" s="46">
        <v>1</v>
      </c>
      <c r="H346" s="48" t="s">
        <v>456</v>
      </c>
      <c r="I346" s="48" t="s">
        <v>855</v>
      </c>
    </row>
    <row r="347" spans="1:9">
      <c r="A347" s="46">
        <v>89</v>
      </c>
      <c r="B347" s="46">
        <v>4392</v>
      </c>
      <c r="C347" s="46" t="s">
        <v>615</v>
      </c>
      <c r="D347" s="46" t="s">
        <v>477</v>
      </c>
      <c r="F347" s="46" t="s">
        <v>617</v>
      </c>
      <c r="G347" s="46">
        <v>1</v>
      </c>
      <c r="H347" s="48" t="s">
        <v>456</v>
      </c>
      <c r="I347" s="48" t="s">
        <v>855</v>
      </c>
    </row>
    <row r="348" spans="1:9">
      <c r="A348" s="46">
        <v>90</v>
      </c>
      <c r="B348" s="46">
        <v>4482</v>
      </c>
      <c r="C348" s="46" t="s">
        <v>851</v>
      </c>
      <c r="D348" s="46" t="s">
        <v>472</v>
      </c>
      <c r="E348" s="46" t="s">
        <v>477</v>
      </c>
      <c r="F348" s="46" t="s">
        <v>636</v>
      </c>
      <c r="G348" s="46">
        <v>1</v>
      </c>
      <c r="H348" s="48" t="s">
        <v>456</v>
      </c>
      <c r="I348" s="48" t="s">
        <v>855</v>
      </c>
    </row>
    <row r="349" spans="1:9">
      <c r="A349" s="46">
        <v>91</v>
      </c>
      <c r="B349" s="46">
        <v>4578</v>
      </c>
      <c r="C349" s="46" t="s">
        <v>996</v>
      </c>
      <c r="D349" s="46" t="s">
        <v>477</v>
      </c>
      <c r="F349" s="46" t="s">
        <v>998</v>
      </c>
      <c r="G349" s="46">
        <v>1</v>
      </c>
      <c r="H349" s="48" t="s">
        <v>456</v>
      </c>
      <c r="I349" s="48" t="s">
        <v>855</v>
      </c>
    </row>
    <row r="350" spans="1:9">
      <c r="A350" s="46">
        <v>92</v>
      </c>
      <c r="B350" s="46">
        <v>4671</v>
      </c>
      <c r="C350" s="46" t="s">
        <v>860</v>
      </c>
      <c r="D350" s="46" t="s">
        <v>467</v>
      </c>
      <c r="E350" s="46" t="s">
        <v>468</v>
      </c>
      <c r="F350" s="46" t="s">
        <v>868</v>
      </c>
      <c r="G350" s="46">
        <v>1</v>
      </c>
      <c r="H350" s="48" t="s">
        <v>456</v>
      </c>
      <c r="I350" s="48" t="s">
        <v>855</v>
      </c>
    </row>
    <row r="351" spans="1:9">
      <c r="A351" s="46">
        <v>93</v>
      </c>
      <c r="B351" s="46">
        <v>4745</v>
      </c>
      <c r="C351" s="46" t="s">
        <v>721</v>
      </c>
      <c r="D351" s="46" t="s">
        <v>469</v>
      </c>
      <c r="F351" s="46" t="s">
        <v>632</v>
      </c>
      <c r="G351" s="46">
        <v>1</v>
      </c>
      <c r="H351" s="48" t="s">
        <v>456</v>
      </c>
      <c r="I351" s="48" t="s">
        <v>855</v>
      </c>
    </row>
    <row r="352" spans="1:9">
      <c r="A352" s="46">
        <v>94</v>
      </c>
      <c r="B352" s="46">
        <v>4765</v>
      </c>
      <c r="C352" s="46" t="s">
        <v>655</v>
      </c>
      <c r="D352" s="46" t="s">
        <v>467</v>
      </c>
      <c r="E352" s="46" t="s">
        <v>468</v>
      </c>
      <c r="F352" s="46" t="s">
        <v>656</v>
      </c>
      <c r="G352" s="46">
        <v>1</v>
      </c>
      <c r="H352" s="48" t="s">
        <v>456</v>
      </c>
      <c r="I352" s="48" t="s">
        <v>855</v>
      </c>
    </row>
    <row r="353" spans="1:9">
      <c r="A353" s="46">
        <v>95</v>
      </c>
      <c r="B353" s="46">
        <v>4951</v>
      </c>
      <c r="C353" s="46" t="s">
        <v>1011</v>
      </c>
      <c r="D353" s="46" t="s">
        <v>467</v>
      </c>
      <c r="E353" s="46" t="s">
        <v>468</v>
      </c>
      <c r="F353" s="46" t="s">
        <v>919</v>
      </c>
      <c r="G353" s="46">
        <v>1</v>
      </c>
      <c r="H353" s="48" t="s">
        <v>456</v>
      </c>
      <c r="I353" s="48" t="s">
        <v>855</v>
      </c>
    </row>
    <row r="354" spans="1:9">
      <c r="A354" s="46">
        <v>96</v>
      </c>
      <c r="B354" s="46">
        <v>5301</v>
      </c>
      <c r="C354" s="46" t="s">
        <v>869</v>
      </c>
      <c r="D354" s="46" t="s">
        <v>477</v>
      </c>
      <c r="F354" s="46" t="s">
        <v>1060</v>
      </c>
      <c r="G354" s="46">
        <v>1</v>
      </c>
      <c r="H354" s="48" t="s">
        <v>456</v>
      </c>
      <c r="I354" s="48" t="s">
        <v>855</v>
      </c>
    </row>
    <row r="355" spans="1:9">
      <c r="A355" s="46">
        <v>97</v>
      </c>
      <c r="B355" s="46">
        <v>5807</v>
      </c>
      <c r="C355" s="46" t="s">
        <v>527</v>
      </c>
      <c r="D355" s="46" t="s">
        <v>467</v>
      </c>
      <c r="F355" s="46" t="s">
        <v>1061</v>
      </c>
      <c r="G355" s="46">
        <v>1</v>
      </c>
      <c r="H355" s="48" t="s">
        <v>456</v>
      </c>
      <c r="I355" s="48" t="s">
        <v>855</v>
      </c>
    </row>
    <row r="356" spans="1:9">
      <c r="A356" s="46">
        <v>98</v>
      </c>
      <c r="B356" s="46">
        <v>5970</v>
      </c>
      <c r="C356" s="46" t="s">
        <v>866</v>
      </c>
      <c r="D356" s="46" t="s">
        <v>467</v>
      </c>
      <c r="F356" s="46" t="s">
        <v>1062</v>
      </c>
      <c r="G356" s="46">
        <v>1</v>
      </c>
      <c r="H356" s="48" t="s">
        <v>456</v>
      </c>
      <c r="I356" s="48" t="s">
        <v>855</v>
      </c>
    </row>
    <row r="357" spans="1:9">
      <c r="A357" s="46">
        <v>99</v>
      </c>
      <c r="B357" s="46">
        <v>6058</v>
      </c>
      <c r="C357" s="46" t="s">
        <v>634</v>
      </c>
      <c r="D357" s="46" t="s">
        <v>469</v>
      </c>
      <c r="F357" s="46" t="s">
        <v>636</v>
      </c>
      <c r="G357" s="46">
        <v>1</v>
      </c>
      <c r="H357" s="48" t="s">
        <v>456</v>
      </c>
      <c r="I357" s="48" t="s">
        <v>855</v>
      </c>
    </row>
    <row r="358" spans="1:9">
      <c r="A358" s="46">
        <v>100</v>
      </c>
      <c r="B358" s="46">
        <v>6077</v>
      </c>
      <c r="C358" s="46" t="s">
        <v>711</v>
      </c>
      <c r="D358" s="46" t="s">
        <v>469</v>
      </c>
      <c r="F358" s="46" t="s">
        <v>1064</v>
      </c>
      <c r="G358" s="46">
        <v>1</v>
      </c>
      <c r="H358" s="48" t="s">
        <v>456</v>
      </c>
      <c r="I358" s="48" t="s">
        <v>855</v>
      </c>
    </row>
    <row r="359" spans="1:9">
      <c r="A359" s="46">
        <v>101</v>
      </c>
      <c r="B359" s="46">
        <v>6091</v>
      </c>
      <c r="C359" s="46" t="s">
        <v>658</v>
      </c>
      <c r="D359" s="46" t="s">
        <v>473</v>
      </c>
      <c r="F359" s="46" t="s">
        <v>660</v>
      </c>
      <c r="G359" s="46">
        <v>1</v>
      </c>
      <c r="H359" s="48" t="s">
        <v>456</v>
      </c>
      <c r="I359" s="48" t="s">
        <v>855</v>
      </c>
    </row>
    <row r="360" spans="1:9">
      <c r="A360" s="46">
        <v>102</v>
      </c>
      <c r="B360" s="46">
        <v>6425</v>
      </c>
      <c r="C360" s="46" t="s">
        <v>1048</v>
      </c>
      <c r="D360" s="46" t="s">
        <v>477</v>
      </c>
      <c r="F360" s="46" t="s">
        <v>1075</v>
      </c>
      <c r="G360" s="46">
        <v>1</v>
      </c>
      <c r="H360" s="48" t="s">
        <v>456</v>
      </c>
      <c r="I360" s="48" t="s">
        <v>855</v>
      </c>
    </row>
    <row r="361" spans="1:9">
      <c r="A361" s="46">
        <v>103</v>
      </c>
      <c r="B361" s="46">
        <v>6630</v>
      </c>
      <c r="C361" s="46" t="s">
        <v>549</v>
      </c>
      <c r="D361" s="46" t="s">
        <v>470</v>
      </c>
      <c r="F361" s="46" t="s">
        <v>1065</v>
      </c>
      <c r="G361" s="46">
        <v>1</v>
      </c>
      <c r="H361" s="48" t="s">
        <v>456</v>
      </c>
      <c r="I361" s="48" t="s">
        <v>855</v>
      </c>
    </row>
    <row r="362" spans="1:9">
      <c r="A362" s="46">
        <v>104</v>
      </c>
      <c r="B362" s="46">
        <v>7172</v>
      </c>
      <c r="C362" s="46" t="s">
        <v>949</v>
      </c>
      <c r="D362" s="46" t="s">
        <v>477</v>
      </c>
      <c r="F362" s="46" t="s">
        <v>950</v>
      </c>
      <c r="G362" s="46">
        <v>1</v>
      </c>
      <c r="H362" s="48" t="s">
        <v>456</v>
      </c>
      <c r="I362" s="48" t="s">
        <v>855</v>
      </c>
    </row>
    <row r="363" spans="1:9">
      <c r="A363" s="46">
        <v>105</v>
      </c>
      <c r="B363" s="46">
        <v>7185</v>
      </c>
      <c r="C363" s="46" t="s">
        <v>738</v>
      </c>
      <c r="D363" s="46" t="s">
        <v>468</v>
      </c>
      <c r="F363" s="46" t="s">
        <v>1067</v>
      </c>
      <c r="G363" s="46">
        <v>1</v>
      </c>
      <c r="H363" s="48" t="s">
        <v>456</v>
      </c>
      <c r="I363" s="48" t="s">
        <v>855</v>
      </c>
    </row>
    <row r="364" spans="1:9">
      <c r="A364" s="46">
        <v>106</v>
      </c>
      <c r="B364" s="46">
        <v>7412</v>
      </c>
      <c r="C364" s="46" t="s">
        <v>1036</v>
      </c>
      <c r="D364" s="46" t="s">
        <v>467</v>
      </c>
      <c r="E364" s="46" t="s">
        <v>468</v>
      </c>
      <c r="F364" s="46" t="s">
        <v>561</v>
      </c>
      <c r="G364" s="46">
        <v>1</v>
      </c>
      <c r="H364" s="48" t="s">
        <v>456</v>
      </c>
      <c r="I364" s="48" t="s">
        <v>855</v>
      </c>
    </row>
    <row r="365" spans="1:9">
      <c r="A365" s="46">
        <v>107</v>
      </c>
      <c r="B365" s="46">
        <v>7593</v>
      </c>
      <c r="C365" s="46" t="s">
        <v>596</v>
      </c>
      <c r="D365" s="46" t="s">
        <v>467</v>
      </c>
      <c r="F365" s="46" t="s">
        <v>598</v>
      </c>
      <c r="G365" s="46">
        <v>1</v>
      </c>
      <c r="H365" s="48" t="s">
        <v>456</v>
      </c>
      <c r="I365" s="48" t="s">
        <v>855</v>
      </c>
    </row>
    <row r="366" spans="1:9">
      <c r="A366" s="46">
        <v>108</v>
      </c>
      <c r="B366" s="46">
        <v>7635</v>
      </c>
      <c r="C366" s="46" t="s">
        <v>1046</v>
      </c>
      <c r="D366" s="46" t="s">
        <v>467</v>
      </c>
      <c r="F366" s="46" t="s">
        <v>742</v>
      </c>
      <c r="G366" s="46">
        <v>1</v>
      </c>
      <c r="H366" s="48" t="s">
        <v>456</v>
      </c>
      <c r="I366" s="48" t="s">
        <v>855</v>
      </c>
    </row>
    <row r="367" spans="1:9">
      <c r="A367" s="46">
        <v>109</v>
      </c>
      <c r="B367" s="46">
        <v>7638</v>
      </c>
      <c r="C367" s="46" t="s">
        <v>795</v>
      </c>
      <c r="D367" s="46" t="s">
        <v>467</v>
      </c>
      <c r="E367" s="46" t="s">
        <v>468</v>
      </c>
      <c r="F367" s="46" t="s">
        <v>520</v>
      </c>
      <c r="G367" s="46">
        <v>1</v>
      </c>
      <c r="H367" s="48" t="s">
        <v>456</v>
      </c>
      <c r="I367" s="48" t="s">
        <v>855</v>
      </c>
    </row>
    <row r="368" spans="1:9">
      <c r="A368" s="46">
        <v>110</v>
      </c>
      <c r="B368" s="46">
        <v>7810</v>
      </c>
      <c r="C368" s="46" t="s">
        <v>956</v>
      </c>
      <c r="D368" s="46" t="s">
        <v>474</v>
      </c>
      <c r="F368" s="46" t="s">
        <v>954</v>
      </c>
      <c r="G368" s="46">
        <v>1</v>
      </c>
      <c r="H368" s="48" t="s">
        <v>456</v>
      </c>
      <c r="I368" s="48" t="s">
        <v>855</v>
      </c>
    </row>
    <row r="369" spans="1:9">
      <c r="A369" s="46">
        <v>111</v>
      </c>
      <c r="B369" s="46">
        <v>7818</v>
      </c>
      <c r="C369" s="46" t="s">
        <v>740</v>
      </c>
      <c r="D369" s="46" t="s">
        <v>469</v>
      </c>
      <c r="E369" s="46" t="s">
        <v>474</v>
      </c>
      <c r="F369" s="46" t="s">
        <v>742</v>
      </c>
      <c r="G369" s="46">
        <v>1</v>
      </c>
      <c r="H369" s="48" t="s">
        <v>456</v>
      </c>
      <c r="I369" s="48" t="s">
        <v>855</v>
      </c>
    </row>
    <row r="370" spans="1:9">
      <c r="A370" s="46">
        <v>112</v>
      </c>
      <c r="B370" s="46">
        <v>7918</v>
      </c>
      <c r="C370" s="46" t="s">
        <v>744</v>
      </c>
      <c r="D370" s="46" t="s">
        <v>467</v>
      </c>
      <c r="E370" s="46" t="s">
        <v>468</v>
      </c>
      <c r="F370" s="46" t="s">
        <v>621</v>
      </c>
      <c r="G370" s="46">
        <v>1</v>
      </c>
      <c r="H370" s="48" t="s">
        <v>456</v>
      </c>
      <c r="I370" s="48" t="s">
        <v>855</v>
      </c>
    </row>
    <row r="371" spans="1:9">
      <c r="A371" s="46">
        <v>113</v>
      </c>
      <c r="B371" s="46">
        <v>7925</v>
      </c>
      <c r="C371" s="46" t="s">
        <v>466</v>
      </c>
      <c r="D371" s="46" t="s">
        <v>467</v>
      </c>
      <c r="F371" s="46" t="s">
        <v>587</v>
      </c>
      <c r="G371" s="46">
        <v>1</v>
      </c>
      <c r="H371" s="48" t="s">
        <v>456</v>
      </c>
      <c r="I371" s="48" t="s">
        <v>855</v>
      </c>
    </row>
    <row r="372" spans="1:9">
      <c r="A372" s="46">
        <v>114</v>
      </c>
      <c r="B372" s="46">
        <v>7965</v>
      </c>
      <c r="C372" s="46" t="s">
        <v>962</v>
      </c>
      <c r="D372" s="46" t="s">
        <v>476</v>
      </c>
      <c r="F372" s="46" t="s">
        <v>964</v>
      </c>
      <c r="G372" s="46">
        <v>1</v>
      </c>
      <c r="H372" s="48" t="s">
        <v>456</v>
      </c>
      <c r="I372" s="48" t="s">
        <v>855</v>
      </c>
    </row>
    <row r="373" spans="1:9">
      <c r="A373" s="46">
        <v>115</v>
      </c>
      <c r="B373" s="46">
        <v>7979</v>
      </c>
      <c r="C373" s="46" t="s">
        <v>937</v>
      </c>
      <c r="D373" s="46" t="s">
        <v>467</v>
      </c>
      <c r="E373" s="46" t="s">
        <v>468</v>
      </c>
      <c r="F373" s="46" t="s">
        <v>939</v>
      </c>
      <c r="G373" s="46">
        <v>1</v>
      </c>
      <c r="H373" s="48" t="s">
        <v>456</v>
      </c>
      <c r="I373" s="48" t="s">
        <v>855</v>
      </c>
    </row>
    <row r="374" spans="1:9">
      <c r="A374" s="46">
        <v>116</v>
      </c>
      <c r="B374" s="46">
        <v>8084</v>
      </c>
      <c r="C374" s="46" t="s">
        <v>871</v>
      </c>
      <c r="D374" s="46" t="s">
        <v>467</v>
      </c>
      <c r="F374" s="46" t="s">
        <v>1068</v>
      </c>
      <c r="G374" s="46">
        <v>1</v>
      </c>
      <c r="H374" s="48" t="s">
        <v>456</v>
      </c>
      <c r="I374" s="48" t="s">
        <v>855</v>
      </c>
    </row>
    <row r="375" spans="1:9">
      <c r="A375" s="46">
        <v>117</v>
      </c>
      <c r="B375" s="46">
        <v>8107</v>
      </c>
      <c r="C375" s="46" t="s">
        <v>958</v>
      </c>
      <c r="D375" s="46" t="s">
        <v>467</v>
      </c>
      <c r="F375" s="46" t="s">
        <v>960</v>
      </c>
      <c r="G375" s="46">
        <v>1</v>
      </c>
      <c r="H375" s="48" t="s">
        <v>456</v>
      </c>
      <c r="I375" s="48" t="s">
        <v>855</v>
      </c>
    </row>
    <row r="376" spans="1:9">
      <c r="A376" s="46">
        <v>118</v>
      </c>
      <c r="B376" s="46">
        <v>8119</v>
      </c>
      <c r="C376" s="46" t="s">
        <v>829</v>
      </c>
      <c r="D376" s="46" t="s">
        <v>467</v>
      </c>
      <c r="F376" s="46" t="s">
        <v>561</v>
      </c>
      <c r="G376" s="46">
        <v>1</v>
      </c>
      <c r="H376" s="48" t="s">
        <v>456</v>
      </c>
      <c r="I376" s="48" t="s">
        <v>855</v>
      </c>
    </row>
    <row r="377" spans="1:9">
      <c r="A377" s="46">
        <v>119</v>
      </c>
      <c r="B377" s="46">
        <v>8136</v>
      </c>
      <c r="C377" s="46" t="s">
        <v>1037</v>
      </c>
      <c r="D377" s="46" t="s">
        <v>467</v>
      </c>
      <c r="E377" s="46" t="s">
        <v>468</v>
      </c>
      <c r="F377" s="46" t="s">
        <v>1039</v>
      </c>
      <c r="G377" s="46">
        <v>1</v>
      </c>
      <c r="H377" s="48" t="s">
        <v>456</v>
      </c>
      <c r="I377" s="48" t="s">
        <v>855</v>
      </c>
    </row>
    <row r="378" spans="1:9">
      <c r="A378" s="46">
        <v>120</v>
      </c>
      <c r="B378" s="46">
        <v>8167</v>
      </c>
      <c r="C378" s="46" t="s">
        <v>715</v>
      </c>
      <c r="D378" s="46" t="s">
        <v>469</v>
      </c>
      <c r="E378" s="46" t="s">
        <v>474</v>
      </c>
      <c r="F378" s="46" t="s">
        <v>1069</v>
      </c>
      <c r="G378" s="46">
        <v>1</v>
      </c>
      <c r="H378" s="48" t="s">
        <v>456</v>
      </c>
      <c r="I378" s="48" t="s">
        <v>855</v>
      </c>
    </row>
    <row r="379" spans="1:9">
      <c r="A379" s="46">
        <v>121</v>
      </c>
      <c r="B379" s="46">
        <v>8173</v>
      </c>
      <c r="C379" s="46" t="s">
        <v>921</v>
      </c>
      <c r="D379" s="46" t="s">
        <v>467</v>
      </c>
      <c r="E379" s="46" t="s">
        <v>468</v>
      </c>
      <c r="F379" s="46" t="s">
        <v>33</v>
      </c>
      <c r="G379" s="46">
        <v>1</v>
      </c>
      <c r="H379" s="48" t="s">
        <v>456</v>
      </c>
      <c r="I379" s="48" t="s">
        <v>855</v>
      </c>
    </row>
    <row r="380" spans="1:9">
      <c r="A380" s="46">
        <v>122</v>
      </c>
      <c r="B380" s="46">
        <v>8233</v>
      </c>
      <c r="C380" s="46" t="s">
        <v>683</v>
      </c>
      <c r="D380" s="46" t="s">
        <v>469</v>
      </c>
      <c r="E380" s="46" t="s">
        <v>474</v>
      </c>
      <c r="F380" s="46" t="s">
        <v>685</v>
      </c>
      <c r="G380" s="46">
        <v>1</v>
      </c>
      <c r="H380" s="48" t="s">
        <v>456</v>
      </c>
      <c r="I380" s="48" t="s">
        <v>855</v>
      </c>
    </row>
    <row r="381" spans="1:9">
      <c r="A381" s="46">
        <v>123</v>
      </c>
      <c r="B381" s="46">
        <v>8252</v>
      </c>
      <c r="C381" s="46" t="s">
        <v>785</v>
      </c>
      <c r="D381" s="46" t="s">
        <v>467</v>
      </c>
      <c r="E381" s="46" t="s">
        <v>468</v>
      </c>
      <c r="F381" s="46" t="s">
        <v>787</v>
      </c>
      <c r="G381" s="46">
        <v>1</v>
      </c>
      <c r="H381" s="48" t="s">
        <v>456</v>
      </c>
      <c r="I381" s="48" t="s">
        <v>855</v>
      </c>
    </row>
    <row r="382" spans="1:9">
      <c r="A382" s="46">
        <v>124</v>
      </c>
      <c r="B382" s="46">
        <v>8424</v>
      </c>
      <c r="C382" s="46" t="s">
        <v>460</v>
      </c>
      <c r="D382" s="46" t="s">
        <v>155</v>
      </c>
      <c r="F382" s="46" t="s">
        <v>1070</v>
      </c>
      <c r="G382" s="46">
        <v>1</v>
      </c>
      <c r="H382" s="48" t="s">
        <v>456</v>
      </c>
      <c r="I382" s="48" t="s">
        <v>855</v>
      </c>
    </row>
    <row r="383" spans="1:9">
      <c r="A383" s="46">
        <v>125</v>
      </c>
      <c r="B383" s="46">
        <v>8439</v>
      </c>
      <c r="C383" s="46" t="s">
        <v>761</v>
      </c>
      <c r="D383" s="46" t="s">
        <v>467</v>
      </c>
      <c r="F383" s="46" t="s">
        <v>763</v>
      </c>
      <c r="G383" s="46">
        <v>1</v>
      </c>
      <c r="H383" s="48" t="s">
        <v>456</v>
      </c>
      <c r="I383" s="48" t="s">
        <v>759</v>
      </c>
    </row>
    <row r="384" spans="1:9">
      <c r="A384" s="46">
        <v>126</v>
      </c>
      <c r="B384" s="46">
        <v>8566</v>
      </c>
      <c r="C384" s="46" t="s">
        <v>611</v>
      </c>
      <c r="D384" s="46" t="s">
        <v>467</v>
      </c>
      <c r="F384" s="46" t="s">
        <v>1071</v>
      </c>
      <c r="G384" s="46">
        <v>1</v>
      </c>
      <c r="H384" s="48" t="s">
        <v>456</v>
      </c>
      <c r="I384" s="48" t="s">
        <v>855</v>
      </c>
    </row>
    <row r="385" spans="1:9">
      <c r="A385" s="46">
        <v>127</v>
      </c>
      <c r="B385" s="46">
        <v>8897</v>
      </c>
      <c r="C385" s="46" t="s">
        <v>480</v>
      </c>
      <c r="D385" s="46" t="s">
        <v>467</v>
      </c>
      <c r="F385" s="46" t="s">
        <v>174</v>
      </c>
      <c r="G385" s="46">
        <v>1</v>
      </c>
      <c r="H385" s="48" t="s">
        <v>456</v>
      </c>
      <c r="I385" s="48" t="s">
        <v>855</v>
      </c>
    </row>
    <row r="386" spans="1:9">
      <c r="A386" s="46">
        <v>128</v>
      </c>
      <c r="B386" s="46">
        <v>8905</v>
      </c>
      <c r="C386" s="46" t="s">
        <v>764</v>
      </c>
      <c r="D386" s="46" t="s">
        <v>469</v>
      </c>
      <c r="F386" s="46" t="s">
        <v>1072</v>
      </c>
      <c r="G386" s="46">
        <v>1</v>
      </c>
      <c r="H386" s="48" t="s">
        <v>456</v>
      </c>
      <c r="I386" s="48" t="s">
        <v>759</v>
      </c>
    </row>
    <row r="387" spans="1:9">
      <c r="A387" s="46">
        <v>129</v>
      </c>
      <c r="B387" s="46">
        <v>8908</v>
      </c>
      <c r="C387" s="46" t="s">
        <v>563</v>
      </c>
      <c r="D387" s="46" t="s">
        <v>471</v>
      </c>
      <c r="F387" s="46" t="s">
        <v>565</v>
      </c>
      <c r="G387" s="46">
        <v>1</v>
      </c>
      <c r="H387" s="48" t="s">
        <v>456</v>
      </c>
      <c r="I387" s="48" t="s">
        <v>855</v>
      </c>
    </row>
    <row r="388" spans="1:9">
      <c r="A388" s="46">
        <v>130</v>
      </c>
      <c r="B388" s="46">
        <v>8934</v>
      </c>
      <c r="C388" s="46" t="s">
        <v>844</v>
      </c>
      <c r="D388" s="46" t="s">
        <v>467</v>
      </c>
      <c r="F388" s="46" t="s">
        <v>846</v>
      </c>
      <c r="G388" s="46">
        <v>1</v>
      </c>
      <c r="H388" s="48" t="s">
        <v>456</v>
      </c>
      <c r="I388" s="48" t="s">
        <v>855</v>
      </c>
    </row>
    <row r="389" spans="1:9">
      <c r="A389" s="46">
        <v>131</v>
      </c>
      <c r="B389" s="46">
        <v>9142</v>
      </c>
      <c r="C389" s="46" t="s">
        <v>1020</v>
      </c>
      <c r="D389" s="46" t="s">
        <v>467</v>
      </c>
      <c r="F389" s="46" t="s">
        <v>1022</v>
      </c>
      <c r="G389" s="46">
        <v>1</v>
      </c>
      <c r="H389" s="48" t="s">
        <v>456</v>
      </c>
      <c r="I389" s="48" t="s">
        <v>855</v>
      </c>
    </row>
    <row r="390" spans="1:9">
      <c r="A390" s="46">
        <v>132</v>
      </c>
      <c r="B390" s="46">
        <v>9414</v>
      </c>
      <c r="C390" s="46" t="s">
        <v>668</v>
      </c>
      <c r="D390" s="46" t="s">
        <v>469</v>
      </c>
      <c r="E390" s="46" t="s">
        <v>474</v>
      </c>
      <c r="F390" s="46" t="s">
        <v>670</v>
      </c>
      <c r="G390" s="46">
        <v>1</v>
      </c>
      <c r="H390" s="48" t="s">
        <v>456</v>
      </c>
      <c r="I390" s="48" t="s">
        <v>855</v>
      </c>
    </row>
    <row r="391" spans="1:9">
      <c r="A391" s="46">
        <v>133</v>
      </c>
      <c r="B391" s="46">
        <v>9439</v>
      </c>
      <c r="C391" s="46" t="s">
        <v>990</v>
      </c>
      <c r="D391" s="46" t="s">
        <v>472</v>
      </c>
      <c r="F391" s="46" t="s">
        <v>992</v>
      </c>
      <c r="G391" s="46">
        <v>1</v>
      </c>
      <c r="H391" s="48" t="s">
        <v>456</v>
      </c>
      <c r="I391" s="48" t="s">
        <v>855</v>
      </c>
    </row>
    <row r="392" spans="1:9">
      <c r="A392" s="46">
        <v>134</v>
      </c>
      <c r="B392" s="46">
        <v>9449</v>
      </c>
      <c r="C392" s="46" t="s">
        <v>781</v>
      </c>
      <c r="D392" s="46" t="s">
        <v>472</v>
      </c>
      <c r="E392" s="46" t="s">
        <v>477</v>
      </c>
      <c r="F392" s="46" t="s">
        <v>783</v>
      </c>
      <c r="G392" s="46">
        <v>1</v>
      </c>
      <c r="H392" s="48" t="s">
        <v>456</v>
      </c>
      <c r="I392" s="48" t="s">
        <v>855</v>
      </c>
    </row>
    <row r="393" spans="1:9">
      <c r="A393" s="46">
        <v>135</v>
      </c>
      <c r="B393" s="46">
        <v>9759</v>
      </c>
      <c r="C393" s="46" t="s">
        <v>1004</v>
      </c>
      <c r="D393" s="46" t="s">
        <v>468</v>
      </c>
      <c r="F393" s="46" t="s">
        <v>1005</v>
      </c>
      <c r="G393" s="46">
        <v>1</v>
      </c>
      <c r="H393" s="48" t="s">
        <v>456</v>
      </c>
      <c r="I393" s="48" t="s">
        <v>855</v>
      </c>
    </row>
    <row r="394" spans="1:9">
      <c r="A394" s="46">
        <v>136</v>
      </c>
      <c r="B394" s="46">
        <v>9783</v>
      </c>
      <c r="C394" s="46" t="s">
        <v>835</v>
      </c>
      <c r="D394" s="46" t="s">
        <v>467</v>
      </c>
      <c r="E394" s="46" t="s">
        <v>468</v>
      </c>
      <c r="F394" s="46" t="s">
        <v>653</v>
      </c>
      <c r="G394" s="46">
        <v>1</v>
      </c>
      <c r="H394" s="48" t="s">
        <v>456</v>
      </c>
      <c r="I394" s="48" t="s">
        <v>855</v>
      </c>
    </row>
    <row r="395" spans="1:9">
      <c r="A395" s="46">
        <v>137</v>
      </c>
      <c r="B395" s="46">
        <v>9882</v>
      </c>
      <c r="C395" s="46" t="s">
        <v>486</v>
      </c>
      <c r="D395" s="46" t="s">
        <v>467</v>
      </c>
      <c r="E395" s="46" t="s">
        <v>468</v>
      </c>
      <c r="F395" s="46" t="s">
        <v>487</v>
      </c>
      <c r="G395" s="46">
        <v>1</v>
      </c>
      <c r="H395" s="48" t="s">
        <v>456</v>
      </c>
      <c r="I395" s="48" t="s">
        <v>855</v>
      </c>
    </row>
    <row r="396" spans="1:9">
      <c r="A396" s="46">
        <v>138</v>
      </c>
      <c r="B396" s="46">
        <v>9948</v>
      </c>
      <c r="C396" s="46" t="s">
        <v>727</v>
      </c>
      <c r="D396" s="46" t="s">
        <v>469</v>
      </c>
      <c r="F396" s="46" t="s">
        <v>729</v>
      </c>
      <c r="G396" s="46">
        <v>1</v>
      </c>
      <c r="H396" s="48" t="s">
        <v>456</v>
      </c>
      <c r="I396" s="48" t="s">
        <v>855</v>
      </c>
    </row>
    <row r="397" spans="1:9">
      <c r="A397" s="46">
        <v>139</v>
      </c>
      <c r="B397" s="46">
        <v>9980</v>
      </c>
      <c r="C397" s="46" t="s">
        <v>723</v>
      </c>
      <c r="D397" s="46" t="s">
        <v>467</v>
      </c>
      <c r="F397" s="46" t="s">
        <v>725</v>
      </c>
      <c r="G397" s="46">
        <v>1</v>
      </c>
      <c r="H397" s="48" t="s">
        <v>456</v>
      </c>
      <c r="I397" s="48" t="s">
        <v>855</v>
      </c>
    </row>
    <row r="398" spans="1:9">
      <c r="A398" s="46">
        <v>140</v>
      </c>
      <c r="B398" s="46">
        <v>9997</v>
      </c>
      <c r="C398" s="46" t="s">
        <v>970</v>
      </c>
      <c r="D398" s="46" t="s">
        <v>467</v>
      </c>
      <c r="E398" s="46" t="s">
        <v>468</v>
      </c>
      <c r="F398" s="46" t="s">
        <v>972</v>
      </c>
      <c r="G398" s="46">
        <v>1</v>
      </c>
      <c r="H398" s="48" t="s">
        <v>456</v>
      </c>
      <c r="I398" s="48" t="s">
        <v>855</v>
      </c>
    </row>
    <row r="415" spans="1:9">
      <c r="A415" s="46">
        <v>1</v>
      </c>
      <c r="B415" s="46">
        <v>9201</v>
      </c>
      <c r="C415" s="46" t="s">
        <v>695</v>
      </c>
      <c r="D415" s="46" t="s">
        <v>467</v>
      </c>
      <c r="E415" s="46" t="s">
        <v>468</v>
      </c>
      <c r="F415" s="46" t="s">
        <v>697</v>
      </c>
      <c r="G415" s="46">
        <v>16</v>
      </c>
      <c r="H415" s="48" t="s">
        <v>458</v>
      </c>
      <c r="I415" s="48" t="s">
        <v>855</v>
      </c>
    </row>
    <row r="416" spans="1:9">
      <c r="A416" s="46">
        <v>2</v>
      </c>
      <c r="B416" s="46">
        <v>8897</v>
      </c>
      <c r="C416" s="46" t="s">
        <v>480</v>
      </c>
      <c r="D416" s="46" t="s">
        <v>467</v>
      </c>
      <c r="F416" s="46" t="s">
        <v>174</v>
      </c>
      <c r="G416" s="46">
        <v>8</v>
      </c>
      <c r="H416" s="48" t="s">
        <v>458</v>
      </c>
      <c r="I416" s="48" t="s">
        <v>759</v>
      </c>
    </row>
    <row r="417" spans="1:9">
      <c r="A417" s="46">
        <v>3</v>
      </c>
      <c r="B417" s="46">
        <v>7256</v>
      </c>
      <c r="C417" s="46" t="s">
        <v>545</v>
      </c>
      <c r="F417" s="46" t="s">
        <v>532</v>
      </c>
      <c r="G417" s="46">
        <v>7</v>
      </c>
      <c r="H417" s="48" t="s">
        <v>458</v>
      </c>
      <c r="I417" s="48" t="s">
        <v>855</v>
      </c>
    </row>
    <row r="418" spans="1:9">
      <c r="A418" s="46">
        <v>4</v>
      </c>
      <c r="B418" s="46">
        <v>5989</v>
      </c>
      <c r="C418" s="46" t="s">
        <v>464</v>
      </c>
      <c r="D418" s="46" t="s">
        <v>467</v>
      </c>
      <c r="F418" s="46" t="s">
        <v>1063</v>
      </c>
      <c r="G418" s="46">
        <v>5</v>
      </c>
      <c r="H418" s="48" t="s">
        <v>458</v>
      </c>
      <c r="I418" s="48" t="s">
        <v>759</v>
      </c>
    </row>
    <row r="419" spans="1:9">
      <c r="A419" s="46">
        <v>5</v>
      </c>
      <c r="B419" s="46">
        <v>7192</v>
      </c>
      <c r="C419" s="46" t="s">
        <v>571</v>
      </c>
      <c r="D419" s="46" t="s">
        <v>467</v>
      </c>
      <c r="F419" s="46" t="s">
        <v>573</v>
      </c>
      <c r="G419" s="46">
        <v>5</v>
      </c>
      <c r="H419" s="48" t="s">
        <v>458</v>
      </c>
      <c r="I419" s="48" t="s">
        <v>855</v>
      </c>
    </row>
    <row r="420" spans="1:9">
      <c r="A420" s="46">
        <v>6</v>
      </c>
      <c r="B420" s="46">
        <v>7201</v>
      </c>
      <c r="C420" s="46" t="s">
        <v>809</v>
      </c>
      <c r="D420" s="46" t="s">
        <v>467</v>
      </c>
      <c r="E420" s="46" t="s">
        <v>468</v>
      </c>
      <c r="F420" s="46" t="s">
        <v>811</v>
      </c>
      <c r="G420" s="46">
        <v>5</v>
      </c>
      <c r="H420" s="48" t="s">
        <v>458</v>
      </c>
      <c r="I420" s="48" t="s">
        <v>855</v>
      </c>
    </row>
    <row r="421" spans="1:9">
      <c r="A421" s="46">
        <v>7</v>
      </c>
      <c r="B421" s="46">
        <v>2914</v>
      </c>
      <c r="C421" s="46" t="s">
        <v>648</v>
      </c>
      <c r="D421" s="46" t="s">
        <v>477</v>
      </c>
      <c r="F421" s="46" t="s">
        <v>649</v>
      </c>
      <c r="G421" s="46">
        <v>4</v>
      </c>
      <c r="H421" s="48" t="s">
        <v>458</v>
      </c>
      <c r="I421" s="48" t="s">
        <v>855</v>
      </c>
    </row>
    <row r="422" spans="1:9">
      <c r="A422" s="46">
        <v>8</v>
      </c>
      <c r="B422" s="46">
        <v>3395</v>
      </c>
      <c r="C422" s="46" t="s">
        <v>701</v>
      </c>
      <c r="D422" s="46" t="s">
        <v>467</v>
      </c>
      <c r="F422" s="46" t="s">
        <v>685</v>
      </c>
      <c r="G422" s="46">
        <v>4</v>
      </c>
      <c r="H422" s="48" t="s">
        <v>458</v>
      </c>
      <c r="I422" s="48" t="s">
        <v>855</v>
      </c>
    </row>
    <row r="423" spans="1:9">
      <c r="A423" s="46">
        <v>9</v>
      </c>
      <c r="B423" s="46">
        <v>4668</v>
      </c>
      <c r="C423" s="46" t="s">
        <v>579</v>
      </c>
      <c r="D423" s="46" t="s">
        <v>474</v>
      </c>
      <c r="F423" s="46" t="s">
        <v>529</v>
      </c>
      <c r="G423" s="46">
        <v>4</v>
      </c>
      <c r="H423" s="48" t="s">
        <v>458</v>
      </c>
      <c r="I423" s="48" t="s">
        <v>855</v>
      </c>
    </row>
    <row r="424" spans="1:9">
      <c r="A424" s="46">
        <v>10</v>
      </c>
      <c r="B424" s="46">
        <v>4765</v>
      </c>
      <c r="C424" s="46" t="s">
        <v>655</v>
      </c>
      <c r="D424" s="46" t="s">
        <v>467</v>
      </c>
      <c r="E424" s="46" t="s">
        <v>468</v>
      </c>
      <c r="F424" s="46" t="s">
        <v>656</v>
      </c>
      <c r="G424" s="46">
        <v>4</v>
      </c>
      <c r="H424" s="48" t="s">
        <v>458</v>
      </c>
      <c r="I424" s="48" t="s">
        <v>855</v>
      </c>
    </row>
    <row r="425" spans="1:9">
      <c r="A425" s="46">
        <v>11</v>
      </c>
      <c r="B425" s="46">
        <v>7148</v>
      </c>
      <c r="C425" s="46" t="s">
        <v>703</v>
      </c>
      <c r="D425" s="46" t="s">
        <v>468</v>
      </c>
      <c r="F425" s="46" t="s">
        <v>705</v>
      </c>
      <c r="G425" s="46">
        <v>4</v>
      </c>
      <c r="H425" s="48" t="s">
        <v>458</v>
      </c>
      <c r="I425" s="48" t="s">
        <v>855</v>
      </c>
    </row>
    <row r="426" spans="1:9">
      <c r="A426" s="46">
        <v>12</v>
      </c>
      <c r="B426" s="46">
        <v>9202</v>
      </c>
      <c r="C426" s="46" t="s">
        <v>831</v>
      </c>
      <c r="D426" s="46" t="s">
        <v>467</v>
      </c>
      <c r="E426" s="46" t="s">
        <v>468</v>
      </c>
      <c r="F426" s="46" t="s">
        <v>833</v>
      </c>
      <c r="G426" s="46">
        <v>4</v>
      </c>
      <c r="H426" s="48" t="s">
        <v>458</v>
      </c>
      <c r="I426" s="48" t="s">
        <v>855</v>
      </c>
    </row>
    <row r="427" spans="1:9">
      <c r="A427" s="46">
        <v>13</v>
      </c>
      <c r="B427" s="46">
        <v>3244</v>
      </c>
      <c r="C427" s="46" t="s">
        <v>604</v>
      </c>
      <c r="D427" s="46" t="s">
        <v>476</v>
      </c>
      <c r="F427" s="46" t="s">
        <v>440</v>
      </c>
      <c r="G427" s="46">
        <v>3</v>
      </c>
      <c r="H427" s="48" t="s">
        <v>458</v>
      </c>
      <c r="I427" s="48" t="s">
        <v>855</v>
      </c>
    </row>
    <row r="428" spans="1:9">
      <c r="A428" s="46">
        <v>14</v>
      </c>
      <c r="B428" s="46">
        <v>4680</v>
      </c>
      <c r="C428" s="46" t="s">
        <v>489</v>
      </c>
      <c r="D428" s="46" t="s">
        <v>467</v>
      </c>
      <c r="E428" s="46" t="s">
        <v>468</v>
      </c>
      <c r="F428" s="46" t="s">
        <v>491</v>
      </c>
      <c r="G428" s="46">
        <v>3</v>
      </c>
      <c r="H428" s="48" t="s">
        <v>458</v>
      </c>
      <c r="I428" s="48" t="s">
        <v>855</v>
      </c>
    </row>
    <row r="429" spans="1:9">
      <c r="A429" s="46">
        <v>15</v>
      </c>
      <c r="B429" s="46">
        <v>5988</v>
      </c>
      <c r="C429" s="46" t="s">
        <v>642</v>
      </c>
      <c r="D429" s="46" t="s">
        <v>467</v>
      </c>
      <c r="F429" s="46" t="s">
        <v>644</v>
      </c>
      <c r="G429" s="46">
        <v>3</v>
      </c>
      <c r="H429" s="48" t="s">
        <v>458</v>
      </c>
      <c r="I429" s="48" t="s">
        <v>855</v>
      </c>
    </row>
    <row r="430" spans="1:9">
      <c r="A430" s="46">
        <v>16</v>
      </c>
      <c r="B430" s="46">
        <v>2702</v>
      </c>
      <c r="C430" s="46" t="s">
        <v>672</v>
      </c>
      <c r="D430" s="46" t="s">
        <v>472</v>
      </c>
      <c r="E430" s="46" t="s">
        <v>477</v>
      </c>
      <c r="F430" s="46" t="s">
        <v>674</v>
      </c>
      <c r="G430" s="46">
        <v>2</v>
      </c>
      <c r="H430" s="48" t="s">
        <v>458</v>
      </c>
      <c r="I430" s="48" t="s">
        <v>855</v>
      </c>
    </row>
    <row r="431" spans="1:9">
      <c r="A431" s="46">
        <v>17</v>
      </c>
      <c r="B431" s="46">
        <v>3197</v>
      </c>
      <c r="C431" s="46" t="s">
        <v>842</v>
      </c>
      <c r="D431" s="46" t="s">
        <v>472</v>
      </c>
      <c r="E431" s="46" t="s">
        <v>477</v>
      </c>
      <c r="F431" s="46" t="s">
        <v>1057</v>
      </c>
      <c r="G431" s="46">
        <v>2</v>
      </c>
      <c r="H431" s="48" t="s">
        <v>458</v>
      </c>
      <c r="I431" s="48" t="s">
        <v>855</v>
      </c>
    </row>
    <row r="432" spans="1:9">
      <c r="A432" s="46">
        <v>18</v>
      </c>
      <c r="B432" s="46">
        <v>3205</v>
      </c>
      <c r="C432" s="46" t="s">
        <v>1007</v>
      </c>
      <c r="D432" s="46" t="s">
        <v>467</v>
      </c>
      <c r="E432" s="46" t="s">
        <v>468</v>
      </c>
      <c r="F432" s="46" t="s">
        <v>1009</v>
      </c>
      <c r="G432" s="46">
        <v>2</v>
      </c>
      <c r="H432" s="48" t="s">
        <v>458</v>
      </c>
      <c r="I432" s="48" t="s">
        <v>855</v>
      </c>
    </row>
    <row r="433" spans="1:9">
      <c r="A433" s="46">
        <v>19</v>
      </c>
      <c r="B433" s="46">
        <v>4082</v>
      </c>
      <c r="C433" s="46" t="s">
        <v>737</v>
      </c>
      <c r="D433" s="46" t="s">
        <v>145</v>
      </c>
      <c r="F433" s="46" t="s">
        <v>532</v>
      </c>
      <c r="G433" s="46">
        <v>2</v>
      </c>
      <c r="H433" s="48" t="s">
        <v>458</v>
      </c>
      <c r="I433" s="48" t="s">
        <v>855</v>
      </c>
    </row>
    <row r="434" spans="1:9">
      <c r="A434" s="46">
        <v>20</v>
      </c>
      <c r="B434" s="46">
        <v>4755</v>
      </c>
      <c r="C434" s="46" t="s">
        <v>627</v>
      </c>
      <c r="D434" s="46" t="s">
        <v>477</v>
      </c>
      <c r="F434" s="46" t="s">
        <v>629</v>
      </c>
      <c r="G434" s="46">
        <v>2</v>
      </c>
      <c r="H434" s="48" t="s">
        <v>458</v>
      </c>
      <c r="I434" s="48" t="s">
        <v>855</v>
      </c>
    </row>
    <row r="435" spans="1:9">
      <c r="A435" s="46">
        <v>21</v>
      </c>
      <c r="B435" s="46">
        <v>8219</v>
      </c>
      <c r="C435" s="46" t="s">
        <v>646</v>
      </c>
      <c r="D435" s="46" t="s">
        <v>467</v>
      </c>
      <c r="E435" s="46" t="s">
        <v>468</v>
      </c>
      <c r="F435" s="46" t="s">
        <v>520</v>
      </c>
      <c r="G435" s="46">
        <v>2</v>
      </c>
      <c r="H435" s="48" t="s">
        <v>458</v>
      </c>
      <c r="I435" s="48" t="s">
        <v>855</v>
      </c>
    </row>
    <row r="436" spans="1:9">
      <c r="A436" s="46">
        <v>22</v>
      </c>
      <c r="B436" s="46">
        <v>8233</v>
      </c>
      <c r="C436" s="46" t="s">
        <v>683</v>
      </c>
      <c r="D436" s="46" t="s">
        <v>469</v>
      </c>
      <c r="E436" s="46" t="s">
        <v>474</v>
      </c>
      <c r="F436" s="46" t="s">
        <v>685</v>
      </c>
      <c r="G436" s="46">
        <v>2</v>
      </c>
      <c r="H436" s="48" t="s">
        <v>458</v>
      </c>
      <c r="I436" s="48" t="s">
        <v>855</v>
      </c>
    </row>
    <row r="437" spans="1:9">
      <c r="A437" s="46">
        <v>23</v>
      </c>
      <c r="B437" s="46">
        <v>9035</v>
      </c>
      <c r="C437" s="46" t="s">
        <v>605</v>
      </c>
      <c r="D437" s="46" t="s">
        <v>467</v>
      </c>
      <c r="E437" s="46" t="s">
        <v>468</v>
      </c>
      <c r="F437" s="46" t="s">
        <v>607</v>
      </c>
      <c r="G437" s="46">
        <v>2</v>
      </c>
      <c r="H437" s="48" t="s">
        <v>458</v>
      </c>
      <c r="I437" s="48" t="s">
        <v>855</v>
      </c>
    </row>
    <row r="438" spans="1:9">
      <c r="A438" s="46">
        <v>24</v>
      </c>
      <c r="B438" s="46">
        <v>1605</v>
      </c>
      <c r="C438" s="46" t="s">
        <v>837</v>
      </c>
      <c r="D438" s="46" t="s">
        <v>477</v>
      </c>
      <c r="F438" s="46" t="s">
        <v>529</v>
      </c>
      <c r="G438" s="46">
        <v>1</v>
      </c>
      <c r="H438" s="48" t="s">
        <v>458</v>
      </c>
      <c r="I438" s="48" t="s">
        <v>855</v>
      </c>
    </row>
    <row r="439" spans="1:9">
      <c r="A439" s="46">
        <v>25</v>
      </c>
      <c r="B439" s="46">
        <v>2193</v>
      </c>
      <c r="C439" s="46" t="s">
        <v>847</v>
      </c>
      <c r="D439" s="46" t="s">
        <v>477</v>
      </c>
      <c r="F439" s="46" t="s">
        <v>849</v>
      </c>
      <c r="G439" s="46">
        <v>1</v>
      </c>
      <c r="H439" s="48" t="s">
        <v>458</v>
      </c>
      <c r="I439" s="48" t="s">
        <v>855</v>
      </c>
    </row>
    <row r="440" spans="1:9">
      <c r="A440" s="46">
        <v>26</v>
      </c>
      <c r="B440" s="46">
        <v>2196</v>
      </c>
      <c r="C440" s="46" t="s">
        <v>800</v>
      </c>
      <c r="D440" s="46" t="s">
        <v>467</v>
      </c>
      <c r="E440" s="46" t="s">
        <v>468</v>
      </c>
      <c r="F440" s="46" t="s">
        <v>802</v>
      </c>
      <c r="G440" s="46">
        <v>1</v>
      </c>
      <c r="H440" s="48" t="s">
        <v>458</v>
      </c>
      <c r="I440" s="48" t="s">
        <v>855</v>
      </c>
    </row>
    <row r="441" spans="1:9">
      <c r="A441" s="46">
        <v>27</v>
      </c>
      <c r="B441" s="46">
        <v>2198</v>
      </c>
      <c r="C441" s="46" t="s">
        <v>507</v>
      </c>
      <c r="D441" s="46" t="s">
        <v>470</v>
      </c>
      <c r="F441" s="46" t="s">
        <v>508</v>
      </c>
      <c r="G441" s="46">
        <v>1</v>
      </c>
      <c r="H441" s="48" t="s">
        <v>458</v>
      </c>
      <c r="I441" s="48" t="s">
        <v>855</v>
      </c>
    </row>
    <row r="442" spans="1:9">
      <c r="A442" s="46">
        <v>28</v>
      </c>
      <c r="B442" s="46">
        <v>2340</v>
      </c>
      <c r="C442" s="46" t="s">
        <v>575</v>
      </c>
      <c r="D442" s="46" t="s">
        <v>468</v>
      </c>
      <c r="F442" s="46" t="s">
        <v>577</v>
      </c>
      <c r="G442" s="46">
        <v>1</v>
      </c>
      <c r="H442" s="48" t="s">
        <v>458</v>
      </c>
      <c r="I442" s="48" t="s">
        <v>855</v>
      </c>
    </row>
    <row r="443" spans="1:9">
      <c r="A443" s="46">
        <v>29</v>
      </c>
      <c r="B443" s="46">
        <v>2362</v>
      </c>
      <c r="C443" s="46" t="s">
        <v>530</v>
      </c>
      <c r="F443" s="46" t="s">
        <v>532</v>
      </c>
      <c r="G443" s="46">
        <v>1</v>
      </c>
      <c r="H443" s="48" t="s">
        <v>458</v>
      </c>
      <c r="I443" s="48" t="s">
        <v>855</v>
      </c>
    </row>
    <row r="444" spans="1:9">
      <c r="A444" s="46">
        <v>30</v>
      </c>
      <c r="B444" s="46">
        <v>2501</v>
      </c>
      <c r="C444" s="46" t="s">
        <v>923</v>
      </c>
      <c r="D444" s="46" t="s">
        <v>477</v>
      </c>
      <c r="F444" s="46" t="s">
        <v>925</v>
      </c>
      <c r="G444" s="46">
        <v>1</v>
      </c>
      <c r="H444" s="48" t="s">
        <v>458</v>
      </c>
      <c r="I444" s="48" t="s">
        <v>855</v>
      </c>
    </row>
    <row r="445" spans="1:9">
      <c r="A445" s="46">
        <v>31</v>
      </c>
      <c r="B445" s="46">
        <v>2502</v>
      </c>
      <c r="C445" s="46" t="s">
        <v>901</v>
      </c>
      <c r="D445" s="46" t="s">
        <v>477</v>
      </c>
      <c r="F445" s="46" t="s">
        <v>881</v>
      </c>
      <c r="G445" s="46">
        <v>1</v>
      </c>
      <c r="H445" s="48" t="s">
        <v>458</v>
      </c>
      <c r="I445" s="48" t="s">
        <v>855</v>
      </c>
    </row>
    <row r="446" spans="1:9">
      <c r="A446" s="46">
        <v>32</v>
      </c>
      <c r="B446" s="46">
        <v>2503</v>
      </c>
      <c r="C446" s="46" t="s">
        <v>899</v>
      </c>
      <c r="D446" s="46" t="s">
        <v>477</v>
      </c>
      <c r="F446" s="46" t="s">
        <v>881</v>
      </c>
      <c r="G446" s="46">
        <v>1</v>
      </c>
      <c r="H446" s="48" t="s">
        <v>458</v>
      </c>
      <c r="I446" s="48" t="s">
        <v>855</v>
      </c>
    </row>
    <row r="447" spans="1:9">
      <c r="A447" s="46">
        <v>33</v>
      </c>
      <c r="B447" s="46">
        <v>2729</v>
      </c>
      <c r="C447" s="46" t="s">
        <v>1024</v>
      </c>
      <c r="D447" s="46" t="s">
        <v>467</v>
      </c>
      <c r="E447" s="46" t="s">
        <v>468</v>
      </c>
      <c r="F447" s="46" t="s">
        <v>621</v>
      </c>
      <c r="G447" s="46">
        <v>1</v>
      </c>
      <c r="H447" s="48" t="s">
        <v>458</v>
      </c>
      <c r="I447" s="48" t="s">
        <v>855</v>
      </c>
    </row>
    <row r="448" spans="1:9">
      <c r="A448" s="46">
        <v>34</v>
      </c>
      <c r="B448" s="46">
        <v>2749</v>
      </c>
      <c r="C448" s="46" t="s">
        <v>974</v>
      </c>
      <c r="D448" s="46" t="s">
        <v>468</v>
      </c>
      <c r="F448" s="46" t="s">
        <v>976</v>
      </c>
      <c r="G448" s="46">
        <v>1</v>
      </c>
      <c r="H448" s="48" t="s">
        <v>458</v>
      </c>
      <c r="I448" s="48" t="s">
        <v>855</v>
      </c>
    </row>
    <row r="449" spans="1:9">
      <c r="A449" s="46">
        <v>35</v>
      </c>
      <c r="B449" s="46">
        <v>2809</v>
      </c>
      <c r="C449" s="46" t="s">
        <v>917</v>
      </c>
      <c r="D449" s="46" t="s">
        <v>476</v>
      </c>
      <c r="F449" s="46" t="s">
        <v>919</v>
      </c>
      <c r="G449" s="46">
        <v>1</v>
      </c>
      <c r="H449" s="48" t="s">
        <v>458</v>
      </c>
      <c r="I449" s="48" t="s">
        <v>855</v>
      </c>
    </row>
    <row r="450" spans="1:9">
      <c r="A450" s="46">
        <v>36</v>
      </c>
      <c r="B450" s="46">
        <v>2928</v>
      </c>
      <c r="C450" s="46" t="s">
        <v>945</v>
      </c>
      <c r="D450" s="46" t="s">
        <v>467</v>
      </c>
      <c r="F450" s="46" t="s">
        <v>947</v>
      </c>
      <c r="G450" s="46">
        <v>1</v>
      </c>
      <c r="H450" s="48" t="s">
        <v>458</v>
      </c>
      <c r="I450" s="48" t="s">
        <v>855</v>
      </c>
    </row>
    <row r="451" spans="1:9">
      <c r="A451" s="46">
        <v>37</v>
      </c>
      <c r="B451" s="46">
        <v>2930</v>
      </c>
      <c r="C451" s="46" t="s">
        <v>1015</v>
      </c>
      <c r="D451" s="46" t="s">
        <v>469</v>
      </c>
      <c r="F451" s="46" t="s">
        <v>625</v>
      </c>
      <c r="G451" s="46">
        <v>1</v>
      </c>
      <c r="H451" s="48" t="s">
        <v>458</v>
      </c>
      <c r="I451" s="48" t="s">
        <v>759</v>
      </c>
    </row>
    <row r="452" spans="1:9">
      <c r="A452" s="46">
        <v>38</v>
      </c>
      <c r="B452" s="46">
        <v>3028</v>
      </c>
      <c r="C452" s="46" t="s">
        <v>619</v>
      </c>
      <c r="D452" s="46" t="s">
        <v>472</v>
      </c>
      <c r="E452" s="46" t="s">
        <v>477</v>
      </c>
      <c r="F452" s="46" t="s">
        <v>621</v>
      </c>
      <c r="G452" s="46">
        <v>1</v>
      </c>
      <c r="H452" s="48" t="s">
        <v>458</v>
      </c>
      <c r="I452" s="48" t="s">
        <v>855</v>
      </c>
    </row>
    <row r="453" spans="1:9">
      <c r="A453" s="46">
        <v>39</v>
      </c>
      <c r="B453" s="46">
        <v>3048</v>
      </c>
      <c r="C453" s="46" t="s">
        <v>493</v>
      </c>
      <c r="D453" s="46" t="s">
        <v>469</v>
      </c>
      <c r="E453" s="46" t="s">
        <v>474</v>
      </c>
      <c r="F453" s="46" t="s">
        <v>494</v>
      </c>
      <c r="G453" s="46">
        <v>1</v>
      </c>
      <c r="H453" s="48" t="s">
        <v>458</v>
      </c>
      <c r="I453" s="48" t="s">
        <v>855</v>
      </c>
    </row>
    <row r="454" spans="1:9">
      <c r="A454" s="46">
        <v>40</v>
      </c>
      <c r="B454" s="46">
        <v>3086</v>
      </c>
      <c r="C454" s="46" t="s">
        <v>679</v>
      </c>
      <c r="D454" s="46" t="s">
        <v>469</v>
      </c>
      <c r="F454" s="46" t="s">
        <v>681</v>
      </c>
      <c r="G454" s="46">
        <v>1</v>
      </c>
      <c r="H454" s="48" t="s">
        <v>458</v>
      </c>
      <c r="I454" s="48" t="s">
        <v>855</v>
      </c>
    </row>
    <row r="455" spans="1:9">
      <c r="A455" s="46">
        <v>41</v>
      </c>
      <c r="B455" s="46">
        <v>3196</v>
      </c>
      <c r="C455" s="46" t="s">
        <v>767</v>
      </c>
      <c r="D455" s="46" t="s">
        <v>472</v>
      </c>
      <c r="E455" s="46" t="s">
        <v>477</v>
      </c>
      <c r="F455" s="46" t="s">
        <v>1056</v>
      </c>
      <c r="G455" s="46">
        <v>1</v>
      </c>
      <c r="H455" s="48" t="s">
        <v>458</v>
      </c>
      <c r="I455" s="48" t="s">
        <v>855</v>
      </c>
    </row>
    <row r="456" spans="1:9">
      <c r="A456" s="46">
        <v>42</v>
      </c>
      <c r="B456" s="46">
        <v>3277</v>
      </c>
      <c r="C456" s="46" t="s">
        <v>978</v>
      </c>
      <c r="D456" s="46" t="s">
        <v>472</v>
      </c>
      <c r="F456" s="46" t="s">
        <v>980</v>
      </c>
      <c r="G456" s="46">
        <v>1</v>
      </c>
      <c r="H456" s="48" t="s">
        <v>458</v>
      </c>
      <c r="I456" s="48" t="s">
        <v>855</v>
      </c>
    </row>
    <row r="457" spans="1:9">
      <c r="A457" s="46">
        <v>43</v>
      </c>
      <c r="B457" s="46">
        <v>3289</v>
      </c>
      <c r="C457" s="46" t="s">
        <v>1017</v>
      </c>
      <c r="D457" s="46" t="s">
        <v>467</v>
      </c>
      <c r="E457" s="46" t="s">
        <v>468</v>
      </c>
      <c r="F457" s="46" t="s">
        <v>1019</v>
      </c>
      <c r="G457" s="46">
        <v>1</v>
      </c>
      <c r="H457" s="48" t="s">
        <v>458</v>
      </c>
      <c r="I457" s="48" t="s">
        <v>759</v>
      </c>
    </row>
    <row r="458" spans="1:9">
      <c r="A458" s="46">
        <v>44</v>
      </c>
      <c r="B458" s="46">
        <v>3677</v>
      </c>
      <c r="C458" s="46" t="s">
        <v>462</v>
      </c>
      <c r="D458" s="46" t="s">
        <v>240</v>
      </c>
      <c r="F458" s="46" t="s">
        <v>1058</v>
      </c>
      <c r="G458" s="46">
        <v>1</v>
      </c>
      <c r="H458" s="48" t="s">
        <v>458</v>
      </c>
      <c r="I458" s="48" t="s">
        <v>855</v>
      </c>
    </row>
    <row r="459" spans="1:9">
      <c r="A459" s="46">
        <v>45</v>
      </c>
      <c r="B459" s="46">
        <v>3726</v>
      </c>
      <c r="C459" s="46" t="s">
        <v>687</v>
      </c>
      <c r="D459" s="46" t="s">
        <v>468</v>
      </c>
      <c r="F459" s="46" t="s">
        <v>649</v>
      </c>
      <c r="G459" s="46">
        <v>1</v>
      </c>
      <c r="H459" s="48" t="s">
        <v>458</v>
      </c>
      <c r="I459" s="48" t="s">
        <v>855</v>
      </c>
    </row>
    <row r="460" spans="1:9">
      <c r="A460" s="46">
        <v>46</v>
      </c>
      <c r="B460" s="46">
        <v>4550</v>
      </c>
      <c r="C460" s="46" t="s">
        <v>1076</v>
      </c>
      <c r="F460" s="46" t="s">
        <v>532</v>
      </c>
      <c r="G460" s="46">
        <v>1</v>
      </c>
      <c r="H460" s="48" t="s">
        <v>458</v>
      </c>
      <c r="I460" s="48" t="s">
        <v>855</v>
      </c>
    </row>
    <row r="461" spans="1:9">
      <c r="A461" s="46">
        <v>47</v>
      </c>
      <c r="B461" s="46">
        <v>4559</v>
      </c>
      <c r="C461" s="46" t="s">
        <v>853</v>
      </c>
      <c r="D461" s="46" t="s">
        <v>467</v>
      </c>
      <c r="E461" s="46" t="s">
        <v>468</v>
      </c>
      <c r="F461" s="46" t="s">
        <v>625</v>
      </c>
      <c r="G461" s="46">
        <v>1</v>
      </c>
      <c r="H461" s="48" t="s">
        <v>458</v>
      </c>
      <c r="I461" s="48" t="s">
        <v>855</v>
      </c>
    </row>
    <row r="462" spans="1:9">
      <c r="A462" s="46">
        <v>48</v>
      </c>
      <c r="B462" s="46">
        <v>4708</v>
      </c>
      <c r="C462" s="46" t="s">
        <v>793</v>
      </c>
      <c r="F462" s="46" t="s">
        <v>532</v>
      </c>
      <c r="G462" s="46">
        <v>1</v>
      </c>
      <c r="H462" s="48" t="s">
        <v>458</v>
      </c>
      <c r="I462" s="48" t="s">
        <v>855</v>
      </c>
    </row>
    <row r="463" spans="1:9">
      <c r="A463" s="46">
        <v>49</v>
      </c>
      <c r="B463" s="46">
        <v>4927</v>
      </c>
      <c r="C463" s="46" t="s">
        <v>560</v>
      </c>
      <c r="D463" s="46" t="s">
        <v>477</v>
      </c>
      <c r="F463" s="46" t="s">
        <v>561</v>
      </c>
      <c r="G463" s="46">
        <v>1</v>
      </c>
      <c r="H463" s="48" t="s">
        <v>458</v>
      </c>
      <c r="I463" s="48" t="s">
        <v>855</v>
      </c>
    </row>
    <row r="464" spans="1:9">
      <c r="A464" s="46">
        <v>50</v>
      </c>
      <c r="B464" s="46">
        <v>5949</v>
      </c>
      <c r="C464" s="46" t="s">
        <v>827</v>
      </c>
      <c r="D464" s="46" t="s">
        <v>467</v>
      </c>
      <c r="F464" s="46" t="s">
        <v>561</v>
      </c>
      <c r="G464" s="46">
        <v>1</v>
      </c>
      <c r="H464" s="48" t="s">
        <v>458</v>
      </c>
      <c r="I464" s="48" t="s">
        <v>855</v>
      </c>
    </row>
    <row r="465" spans="1:9">
      <c r="A465" s="46">
        <v>51</v>
      </c>
      <c r="B465" s="46">
        <v>5959</v>
      </c>
      <c r="C465" s="46" t="s">
        <v>748</v>
      </c>
      <c r="D465" s="46" t="s">
        <v>472</v>
      </c>
      <c r="E465" s="46" t="s">
        <v>477</v>
      </c>
      <c r="F465" s="46" t="s">
        <v>532</v>
      </c>
      <c r="G465" s="46">
        <v>1</v>
      </c>
      <c r="H465" s="48" t="s">
        <v>458</v>
      </c>
      <c r="I465" s="48" t="s">
        <v>855</v>
      </c>
    </row>
    <row r="466" spans="1:9">
      <c r="A466" s="46">
        <v>52</v>
      </c>
      <c r="B466" s="46">
        <v>5974</v>
      </c>
      <c r="C466" s="46" t="s">
        <v>602</v>
      </c>
      <c r="D466" s="46" t="s">
        <v>468</v>
      </c>
      <c r="F466" s="46" t="s">
        <v>529</v>
      </c>
      <c r="G466" s="46">
        <v>1</v>
      </c>
      <c r="H466" s="48" t="s">
        <v>458</v>
      </c>
      <c r="I466" s="48" t="s">
        <v>855</v>
      </c>
    </row>
    <row r="467" spans="1:9">
      <c r="A467" s="46">
        <v>53</v>
      </c>
      <c r="B467" s="46">
        <v>6570</v>
      </c>
      <c r="C467" s="46" t="s">
        <v>941</v>
      </c>
      <c r="D467" s="46" t="s">
        <v>467</v>
      </c>
      <c r="F467" s="46" t="s">
        <v>943</v>
      </c>
      <c r="G467" s="46">
        <v>1</v>
      </c>
      <c r="H467" s="48" t="s">
        <v>458</v>
      </c>
      <c r="I467" s="48" t="s">
        <v>855</v>
      </c>
    </row>
    <row r="468" spans="1:9">
      <c r="A468" s="46">
        <v>54</v>
      </c>
      <c r="B468" s="46">
        <v>7254</v>
      </c>
      <c r="C468" s="46" t="s">
        <v>1033</v>
      </c>
      <c r="D468" s="46" t="s">
        <v>468</v>
      </c>
      <c r="F468" s="46" t="s">
        <v>1035</v>
      </c>
      <c r="G468" s="46">
        <v>1</v>
      </c>
      <c r="H468" s="48" t="s">
        <v>458</v>
      </c>
      <c r="I468" s="48" t="s">
        <v>855</v>
      </c>
    </row>
    <row r="469" spans="1:9">
      <c r="A469" s="46">
        <v>55</v>
      </c>
      <c r="B469" s="46">
        <v>7272</v>
      </c>
      <c r="C469" s="46" t="s">
        <v>862</v>
      </c>
      <c r="D469" s="46" t="s">
        <v>477</v>
      </c>
      <c r="F469" s="46" t="s">
        <v>864</v>
      </c>
      <c r="G469" s="46">
        <v>1</v>
      </c>
      <c r="H469" s="48" t="s">
        <v>458</v>
      </c>
      <c r="I469" s="48" t="s">
        <v>855</v>
      </c>
    </row>
    <row r="470" spans="1:9">
      <c r="A470" s="46">
        <v>56</v>
      </c>
      <c r="B470" s="46">
        <v>7278</v>
      </c>
      <c r="C470" s="46" t="s">
        <v>651</v>
      </c>
      <c r="D470" s="46" t="s">
        <v>467</v>
      </c>
      <c r="F470" s="46" t="s">
        <v>653</v>
      </c>
      <c r="G470" s="46">
        <v>1</v>
      </c>
      <c r="H470" s="48" t="s">
        <v>458</v>
      </c>
      <c r="I470" s="48" t="s">
        <v>855</v>
      </c>
    </row>
    <row r="471" spans="1:9">
      <c r="A471" s="46">
        <v>57</v>
      </c>
      <c r="B471" s="46">
        <v>7417</v>
      </c>
      <c r="C471" s="46" t="s">
        <v>825</v>
      </c>
      <c r="D471" s="46" t="s">
        <v>467</v>
      </c>
      <c r="F471" s="46" t="s">
        <v>529</v>
      </c>
      <c r="G471" s="46">
        <v>1</v>
      </c>
      <c r="H471" s="48" t="s">
        <v>458</v>
      </c>
      <c r="I471" s="48" t="s">
        <v>855</v>
      </c>
    </row>
    <row r="472" spans="1:9">
      <c r="A472" s="46">
        <v>58</v>
      </c>
      <c r="B472" s="46">
        <v>7818</v>
      </c>
      <c r="C472" s="46" t="s">
        <v>740</v>
      </c>
      <c r="D472" s="46" t="s">
        <v>469</v>
      </c>
      <c r="E472" s="46" t="s">
        <v>474</v>
      </c>
      <c r="F472" s="46" t="s">
        <v>742</v>
      </c>
      <c r="G472" s="46">
        <v>1</v>
      </c>
      <c r="H472" s="48" t="s">
        <v>458</v>
      </c>
      <c r="I472" s="48" t="s">
        <v>855</v>
      </c>
    </row>
    <row r="473" spans="1:9">
      <c r="A473" s="46">
        <v>59</v>
      </c>
      <c r="B473" s="46">
        <v>7867</v>
      </c>
      <c r="C473" s="46" t="s">
        <v>691</v>
      </c>
      <c r="D473" s="46" t="s">
        <v>467</v>
      </c>
      <c r="E473" s="46" t="s">
        <v>468</v>
      </c>
      <c r="F473" s="46" t="s">
        <v>693</v>
      </c>
      <c r="G473" s="46">
        <v>1</v>
      </c>
      <c r="H473" s="48" t="s">
        <v>458</v>
      </c>
      <c r="I473" s="48" t="s">
        <v>855</v>
      </c>
    </row>
    <row r="474" spans="1:9">
      <c r="A474" s="46">
        <v>60</v>
      </c>
      <c r="B474" s="46">
        <v>8105</v>
      </c>
      <c r="C474" s="46" t="s">
        <v>552</v>
      </c>
      <c r="D474" s="46" t="s">
        <v>467</v>
      </c>
      <c r="F474" s="46" t="s">
        <v>554</v>
      </c>
      <c r="G474" s="46">
        <v>1</v>
      </c>
      <c r="H474" s="48" t="s">
        <v>458</v>
      </c>
      <c r="I474" s="48" t="s">
        <v>855</v>
      </c>
    </row>
    <row r="475" spans="1:9">
      <c r="A475" s="46">
        <v>61</v>
      </c>
      <c r="B475" s="46">
        <v>8119</v>
      </c>
      <c r="C475" s="46" t="s">
        <v>829</v>
      </c>
      <c r="D475" s="46" t="s">
        <v>467</v>
      </c>
      <c r="F475" s="46" t="s">
        <v>561</v>
      </c>
      <c r="G475" s="46">
        <v>1</v>
      </c>
      <c r="H475" s="48" t="s">
        <v>458</v>
      </c>
      <c r="I475" s="48" t="s">
        <v>855</v>
      </c>
    </row>
    <row r="476" spans="1:9">
      <c r="A476" s="46">
        <v>62</v>
      </c>
      <c r="B476" s="46">
        <v>8165</v>
      </c>
      <c r="C476" s="46" t="s">
        <v>585</v>
      </c>
      <c r="D476" s="46" t="s">
        <v>472</v>
      </c>
      <c r="E476" s="46" t="s">
        <v>477</v>
      </c>
      <c r="F476" s="46" t="s">
        <v>494</v>
      </c>
      <c r="G476" s="46">
        <v>1</v>
      </c>
      <c r="H476" s="48" t="s">
        <v>458</v>
      </c>
      <c r="I476" s="48" t="s">
        <v>855</v>
      </c>
    </row>
    <row r="477" spans="1:9">
      <c r="A477" s="46">
        <v>63</v>
      </c>
      <c r="B477" s="46">
        <v>8214</v>
      </c>
      <c r="C477" s="46" t="s">
        <v>777</v>
      </c>
      <c r="D477" s="46" t="s">
        <v>467</v>
      </c>
      <c r="E477" s="46" t="s">
        <v>468</v>
      </c>
      <c r="F477" s="46" t="s">
        <v>779</v>
      </c>
      <c r="G477" s="46">
        <v>1</v>
      </c>
      <c r="H477" s="48" t="s">
        <v>458</v>
      </c>
      <c r="I477" s="48" t="s">
        <v>855</v>
      </c>
    </row>
    <row r="478" spans="1:9">
      <c r="A478" s="46">
        <v>64</v>
      </c>
      <c r="B478" s="46">
        <v>8267</v>
      </c>
      <c r="C478" s="46" t="s">
        <v>522</v>
      </c>
      <c r="D478" s="46" t="s">
        <v>469</v>
      </c>
      <c r="E478" s="46" t="s">
        <v>474</v>
      </c>
      <c r="F478" s="46" t="s">
        <v>523</v>
      </c>
      <c r="G478" s="46">
        <v>1</v>
      </c>
      <c r="H478" s="48" t="s">
        <v>458</v>
      </c>
      <c r="I478" s="48" t="s">
        <v>855</v>
      </c>
    </row>
    <row r="479" spans="1:9">
      <c r="A479" s="46">
        <v>65</v>
      </c>
      <c r="B479" s="46">
        <v>8793</v>
      </c>
      <c r="C479" s="46" t="s">
        <v>765</v>
      </c>
      <c r="D479" s="46" t="s">
        <v>467</v>
      </c>
      <c r="F479" s="46" t="s">
        <v>632</v>
      </c>
      <c r="G479" s="46">
        <v>1</v>
      </c>
      <c r="H479" s="48" t="s">
        <v>458</v>
      </c>
      <c r="I479" s="48" t="s">
        <v>759</v>
      </c>
    </row>
    <row r="480" spans="1:9">
      <c r="A480" s="46">
        <v>66</v>
      </c>
      <c r="B480" s="46">
        <v>8908</v>
      </c>
      <c r="C480" s="46" t="s">
        <v>563</v>
      </c>
      <c r="D480" s="46" t="s">
        <v>471</v>
      </c>
      <c r="F480" s="46" t="s">
        <v>565</v>
      </c>
      <c r="G480" s="46">
        <v>1</v>
      </c>
      <c r="H480" s="48" t="s">
        <v>458</v>
      </c>
      <c r="I480" s="48" t="s">
        <v>855</v>
      </c>
    </row>
    <row r="481" spans="1:9">
      <c r="A481" s="46">
        <v>67</v>
      </c>
      <c r="B481" s="46">
        <v>9021</v>
      </c>
      <c r="C481" s="46" t="s">
        <v>875</v>
      </c>
      <c r="D481" s="46" t="s">
        <v>467</v>
      </c>
      <c r="F481" s="46" t="s">
        <v>877</v>
      </c>
      <c r="G481" s="46">
        <v>1</v>
      </c>
      <c r="H481" s="48" t="s">
        <v>458</v>
      </c>
      <c r="I481" s="48" t="s">
        <v>855</v>
      </c>
    </row>
    <row r="482" spans="1:9">
      <c r="A482" s="46">
        <v>68</v>
      </c>
      <c r="B482" s="46">
        <v>9024</v>
      </c>
      <c r="C482" s="46" t="s">
        <v>966</v>
      </c>
      <c r="D482" s="46" t="s">
        <v>467</v>
      </c>
      <c r="E482" s="46" t="s">
        <v>468</v>
      </c>
      <c r="F482" s="46" t="s">
        <v>968</v>
      </c>
      <c r="G482" s="46">
        <v>1</v>
      </c>
      <c r="H482" s="48" t="s">
        <v>458</v>
      </c>
      <c r="I482" s="48" t="s">
        <v>855</v>
      </c>
    </row>
    <row r="483" spans="1:9">
      <c r="A483" s="46">
        <v>69</v>
      </c>
      <c r="B483" s="46">
        <v>9042</v>
      </c>
      <c r="C483" s="46" t="s">
        <v>1000</v>
      </c>
      <c r="D483" s="46" t="s">
        <v>467</v>
      </c>
      <c r="E483" s="46" t="s">
        <v>468</v>
      </c>
      <c r="F483" s="46" t="s">
        <v>968</v>
      </c>
      <c r="G483" s="46">
        <v>1</v>
      </c>
      <c r="H483" s="48" t="s">
        <v>458</v>
      </c>
      <c r="I483" s="48" t="s">
        <v>855</v>
      </c>
    </row>
    <row r="484" spans="1:9">
      <c r="A484" s="46">
        <v>70</v>
      </c>
      <c r="B484" s="46">
        <v>9142</v>
      </c>
      <c r="C484" s="46" t="s">
        <v>1020</v>
      </c>
      <c r="D484" s="46" t="s">
        <v>467</v>
      </c>
      <c r="F484" s="46" t="s">
        <v>1022</v>
      </c>
      <c r="G484" s="46">
        <v>1</v>
      </c>
      <c r="H484" s="48" t="s">
        <v>458</v>
      </c>
      <c r="I484" s="48" t="s">
        <v>855</v>
      </c>
    </row>
    <row r="485" spans="1:9">
      <c r="A485" s="46">
        <v>71</v>
      </c>
      <c r="B485" s="46">
        <v>9263</v>
      </c>
      <c r="C485" s="46" t="s">
        <v>804</v>
      </c>
      <c r="D485" s="46" t="s">
        <v>470</v>
      </c>
      <c r="E485" s="46" t="s">
        <v>475</v>
      </c>
      <c r="F485" s="46" t="s">
        <v>621</v>
      </c>
      <c r="G485" s="46">
        <v>1</v>
      </c>
      <c r="H485" s="48" t="s">
        <v>458</v>
      </c>
      <c r="I485" s="48" t="s">
        <v>855</v>
      </c>
    </row>
    <row r="486" spans="1:9">
      <c r="A486" s="46">
        <v>72</v>
      </c>
      <c r="B486" s="46">
        <v>9273</v>
      </c>
      <c r="C486" s="46" t="s">
        <v>600</v>
      </c>
      <c r="D486" s="46" t="s">
        <v>472</v>
      </c>
      <c r="F486" s="46" t="s">
        <v>529</v>
      </c>
      <c r="G486" s="46">
        <v>1</v>
      </c>
      <c r="H486" s="48" t="s">
        <v>458</v>
      </c>
      <c r="I486" s="48" t="s">
        <v>855</v>
      </c>
    </row>
    <row r="487" spans="1:9">
      <c r="A487" s="46">
        <v>73</v>
      </c>
      <c r="B487" s="46">
        <v>9279</v>
      </c>
      <c r="C487" s="46" t="s">
        <v>502</v>
      </c>
      <c r="D487" s="46" t="s">
        <v>470</v>
      </c>
      <c r="E487" s="46" t="s">
        <v>475</v>
      </c>
      <c r="F487" s="46" t="s">
        <v>504</v>
      </c>
      <c r="G487" s="46">
        <v>1</v>
      </c>
      <c r="H487" s="48" t="s">
        <v>458</v>
      </c>
      <c r="I487" s="48" t="s">
        <v>855</v>
      </c>
    </row>
    <row r="488" spans="1:9">
      <c r="A488" s="46">
        <v>74</v>
      </c>
      <c r="B488" s="46">
        <v>9416</v>
      </c>
      <c r="C488" s="46" t="s">
        <v>1042</v>
      </c>
      <c r="D488" s="46" t="s">
        <v>472</v>
      </c>
      <c r="E488" s="46" t="s">
        <v>477</v>
      </c>
      <c r="F488" s="46" t="s">
        <v>1044</v>
      </c>
      <c r="G488" s="46">
        <v>1</v>
      </c>
      <c r="H488" s="48" t="s">
        <v>458</v>
      </c>
      <c r="I488" s="48" t="s">
        <v>855</v>
      </c>
    </row>
    <row r="489" spans="1:9">
      <c r="A489" s="46">
        <v>75</v>
      </c>
      <c r="B489" s="46">
        <v>9432</v>
      </c>
      <c r="C489" s="46" t="s">
        <v>675</v>
      </c>
      <c r="D489" s="46" t="s">
        <v>467</v>
      </c>
      <c r="F489" s="46" t="s">
        <v>677</v>
      </c>
      <c r="G489" s="46">
        <v>1</v>
      </c>
      <c r="H489" s="48" t="s">
        <v>458</v>
      </c>
      <c r="I489" s="48" t="s">
        <v>855</v>
      </c>
    </row>
    <row r="490" spans="1:9">
      <c r="A490" s="46">
        <v>76</v>
      </c>
      <c r="B490" s="46">
        <v>9603</v>
      </c>
      <c r="C490" s="46" t="s">
        <v>537</v>
      </c>
      <c r="D490" s="46" t="s">
        <v>470</v>
      </c>
      <c r="E490" s="46" t="s">
        <v>475</v>
      </c>
      <c r="F490" s="46" t="s">
        <v>539</v>
      </c>
      <c r="G490" s="46">
        <v>1</v>
      </c>
      <c r="H490" s="48" t="s">
        <v>458</v>
      </c>
      <c r="I490" s="48" t="s">
        <v>855</v>
      </c>
    </row>
    <row r="491" spans="1:9">
      <c r="A491" s="46">
        <v>77</v>
      </c>
      <c r="B491" s="46">
        <v>9633</v>
      </c>
      <c r="C491" s="46" t="s">
        <v>567</v>
      </c>
      <c r="D491" s="46" t="s">
        <v>467</v>
      </c>
      <c r="E491" s="46" t="s">
        <v>468</v>
      </c>
      <c r="F491" s="46" t="s">
        <v>569</v>
      </c>
      <c r="G491" s="46">
        <v>1</v>
      </c>
      <c r="H491" s="48" t="s">
        <v>458</v>
      </c>
      <c r="I491" s="48" t="s">
        <v>855</v>
      </c>
    </row>
  </sheetData>
  <sortState xmlns:xlrd2="http://schemas.microsoft.com/office/spreadsheetml/2017/richdata2" ref="B415:I491">
    <sortCondition descending="1" ref="G415:G491"/>
  </sortState>
  <phoneticPr fontId="2"/>
  <conditionalFormatting sqref="H16:H19 H1:H14 H143 H162 H202 H221:H223 H238:H1048576">
    <cfRule type="cellIs" dxfId="565" priority="486" operator="equal">
      <formula>$Z$1</formula>
    </cfRule>
  </conditionalFormatting>
  <conditionalFormatting sqref="H21">
    <cfRule type="cellIs" dxfId="564" priority="485" operator="equal">
      <formula>$Z$1</formula>
    </cfRule>
  </conditionalFormatting>
  <conditionalFormatting sqref="H22">
    <cfRule type="cellIs" dxfId="563" priority="484" operator="equal">
      <formula>$Z$1</formula>
    </cfRule>
  </conditionalFormatting>
  <conditionalFormatting sqref="H23">
    <cfRule type="cellIs" dxfId="562" priority="483" operator="equal">
      <formula>$Z$1</formula>
    </cfRule>
  </conditionalFormatting>
  <conditionalFormatting sqref="H25">
    <cfRule type="cellIs" dxfId="561" priority="482" operator="equal">
      <formula>$Z$1</formula>
    </cfRule>
  </conditionalFormatting>
  <conditionalFormatting sqref="H26">
    <cfRule type="cellIs" dxfId="560" priority="481" operator="equal">
      <formula>$Z$1</formula>
    </cfRule>
  </conditionalFormatting>
  <conditionalFormatting sqref="H27">
    <cfRule type="cellIs" dxfId="559" priority="480" operator="equal">
      <formula>$Z$1</formula>
    </cfRule>
  </conditionalFormatting>
  <conditionalFormatting sqref="H28:H29">
    <cfRule type="cellIs" dxfId="558" priority="479" operator="equal">
      <formula>$Z$1</formula>
    </cfRule>
  </conditionalFormatting>
  <conditionalFormatting sqref="H30">
    <cfRule type="cellIs" dxfId="557" priority="478" operator="equal">
      <formula>$Z$1</formula>
    </cfRule>
  </conditionalFormatting>
  <conditionalFormatting sqref="H29">
    <cfRule type="cellIs" dxfId="556" priority="477" operator="equal">
      <formula>$Z$1</formula>
    </cfRule>
  </conditionalFormatting>
  <conditionalFormatting sqref="F53:F54 F63 F59 F90:F95 F98 F16:F19 F1:F14 F108:F111 F45:F51 F25:F32 F100:F106 F137:F138 F87:F88 F113:F135 F21:F23 F34:F42 F67:F71 F155:F160 F140 F169:F182 F162:F167 F73:F85 F185:F218 F65 F220:F223 F142:F152 F238:F1048576">
    <cfRule type="cellIs" dxfId="555" priority="476" operator="equal">
      <formula>"優待廃止"</formula>
    </cfRule>
  </conditionalFormatting>
  <conditionalFormatting sqref="H31">
    <cfRule type="cellIs" dxfId="554" priority="475" operator="equal">
      <formula>$Z$1</formula>
    </cfRule>
  </conditionalFormatting>
  <conditionalFormatting sqref="H32">
    <cfRule type="cellIs" dxfId="553" priority="474" operator="equal">
      <formula>$Z$1</formula>
    </cfRule>
  </conditionalFormatting>
  <conditionalFormatting sqref="H34">
    <cfRule type="cellIs" dxfId="552" priority="473" operator="equal">
      <formula>$Z$1</formula>
    </cfRule>
  </conditionalFormatting>
  <conditionalFormatting sqref="H35">
    <cfRule type="cellIs" dxfId="551" priority="472" operator="equal">
      <formula>$Z$1</formula>
    </cfRule>
  </conditionalFormatting>
  <conditionalFormatting sqref="H36">
    <cfRule type="cellIs" dxfId="550" priority="471" operator="equal">
      <formula>$Z$1</formula>
    </cfRule>
  </conditionalFormatting>
  <conditionalFormatting sqref="H37">
    <cfRule type="cellIs" dxfId="549" priority="470" operator="equal">
      <formula>$Z$1</formula>
    </cfRule>
  </conditionalFormatting>
  <conditionalFormatting sqref="H38">
    <cfRule type="cellIs" dxfId="548" priority="469" operator="equal">
      <formula>$Z$1</formula>
    </cfRule>
  </conditionalFormatting>
  <conditionalFormatting sqref="H39">
    <cfRule type="cellIs" dxfId="547" priority="468" operator="equal">
      <formula>$Z$1</formula>
    </cfRule>
  </conditionalFormatting>
  <conditionalFormatting sqref="H40">
    <cfRule type="cellIs" dxfId="546" priority="467" operator="equal">
      <formula>$Z$1</formula>
    </cfRule>
  </conditionalFormatting>
  <conditionalFormatting sqref="H41">
    <cfRule type="cellIs" dxfId="545" priority="466" operator="equal">
      <formula>$Z$1</formula>
    </cfRule>
  </conditionalFormatting>
  <conditionalFormatting sqref="H42">
    <cfRule type="cellIs" dxfId="544" priority="465" operator="equal">
      <formula>$Z$1</formula>
    </cfRule>
  </conditionalFormatting>
  <conditionalFormatting sqref="H45">
    <cfRule type="cellIs" dxfId="543" priority="464" operator="equal">
      <formula>$Z$1</formula>
    </cfRule>
  </conditionalFormatting>
  <conditionalFormatting sqref="H46">
    <cfRule type="cellIs" dxfId="542" priority="463" operator="equal">
      <formula>$Z$1</formula>
    </cfRule>
  </conditionalFormatting>
  <conditionalFormatting sqref="H47">
    <cfRule type="cellIs" dxfId="541" priority="462" operator="equal">
      <formula>$Z$1</formula>
    </cfRule>
  </conditionalFormatting>
  <conditionalFormatting sqref="H48">
    <cfRule type="cellIs" dxfId="540" priority="461" operator="equal">
      <formula>$Z$1</formula>
    </cfRule>
  </conditionalFormatting>
  <conditionalFormatting sqref="H49">
    <cfRule type="cellIs" dxfId="539" priority="460" operator="equal">
      <formula>$Z$1</formula>
    </cfRule>
  </conditionalFormatting>
  <conditionalFormatting sqref="H50">
    <cfRule type="cellIs" dxfId="538" priority="459" operator="equal">
      <formula>$Z$1</formula>
    </cfRule>
  </conditionalFormatting>
  <conditionalFormatting sqref="H51">
    <cfRule type="cellIs" dxfId="537" priority="458" operator="equal">
      <formula>$Z$1</formula>
    </cfRule>
  </conditionalFormatting>
  <conditionalFormatting sqref="F52">
    <cfRule type="cellIs" dxfId="536" priority="457" operator="equal">
      <formula>"優待廃止"</formula>
    </cfRule>
  </conditionalFormatting>
  <conditionalFormatting sqref="H52">
    <cfRule type="cellIs" dxfId="535" priority="456" operator="equal">
      <formula>$Z$1</formula>
    </cfRule>
  </conditionalFormatting>
  <conditionalFormatting sqref="H53">
    <cfRule type="cellIs" dxfId="534" priority="454" operator="equal">
      <formula>$Z$1</formula>
    </cfRule>
  </conditionalFormatting>
  <conditionalFormatting sqref="H54">
    <cfRule type="cellIs" dxfId="533" priority="450" operator="equal">
      <formula>$Z$1</formula>
    </cfRule>
  </conditionalFormatting>
  <conditionalFormatting sqref="H59">
    <cfRule type="cellIs" dxfId="532" priority="449" operator="equal">
      <formula>$Z$1</formula>
    </cfRule>
  </conditionalFormatting>
  <conditionalFormatting sqref="F61">
    <cfRule type="cellIs" dxfId="531" priority="447" operator="equal">
      <formula>"優待廃止"</formula>
    </cfRule>
  </conditionalFormatting>
  <conditionalFormatting sqref="H61">
    <cfRule type="cellIs" dxfId="530" priority="445" operator="equal">
      <formula>$Z$1</formula>
    </cfRule>
  </conditionalFormatting>
  <conditionalFormatting sqref="F62">
    <cfRule type="cellIs" dxfId="529" priority="444" operator="equal">
      <formula>"優待廃止"</formula>
    </cfRule>
  </conditionalFormatting>
  <conditionalFormatting sqref="H62">
    <cfRule type="cellIs" dxfId="528" priority="443" operator="equal">
      <formula>$Z$1</formula>
    </cfRule>
  </conditionalFormatting>
  <conditionalFormatting sqref="H63">
    <cfRule type="cellIs" dxfId="527" priority="441" operator="equal">
      <formula>$Z$1</formula>
    </cfRule>
  </conditionalFormatting>
  <conditionalFormatting sqref="H65">
    <cfRule type="cellIs" dxfId="526" priority="438" operator="equal">
      <formula>$Z$1</formula>
    </cfRule>
  </conditionalFormatting>
  <conditionalFormatting sqref="H68">
    <cfRule type="cellIs" dxfId="525" priority="437" operator="equal">
      <formula>$Z$1</formula>
    </cfRule>
  </conditionalFormatting>
  <conditionalFormatting sqref="H67">
    <cfRule type="cellIs" dxfId="524" priority="436" operator="equal">
      <formula>$Z$1</formula>
    </cfRule>
  </conditionalFormatting>
  <conditionalFormatting sqref="H69">
    <cfRule type="cellIs" dxfId="523" priority="435" operator="equal">
      <formula>$Z$1</formula>
    </cfRule>
  </conditionalFormatting>
  <conditionalFormatting sqref="H70">
    <cfRule type="cellIs" dxfId="522" priority="434" operator="equal">
      <formula>$Z$1</formula>
    </cfRule>
  </conditionalFormatting>
  <conditionalFormatting sqref="H71">
    <cfRule type="cellIs" dxfId="521" priority="433" operator="equal">
      <formula>$Z$1</formula>
    </cfRule>
  </conditionalFormatting>
  <conditionalFormatting sqref="H73">
    <cfRule type="cellIs" dxfId="520" priority="432" operator="equal">
      <formula>$Z$1</formula>
    </cfRule>
  </conditionalFormatting>
  <conditionalFormatting sqref="H74">
    <cfRule type="cellIs" dxfId="519" priority="430" operator="equal">
      <formula>$Z$1</formula>
    </cfRule>
  </conditionalFormatting>
  <conditionalFormatting sqref="H75">
    <cfRule type="cellIs" dxfId="518" priority="428" operator="equal">
      <formula>$Z$1</formula>
    </cfRule>
  </conditionalFormatting>
  <conditionalFormatting sqref="H76">
    <cfRule type="cellIs" dxfId="517" priority="426" operator="equal">
      <formula>$Z$1</formula>
    </cfRule>
  </conditionalFormatting>
  <conditionalFormatting sqref="H77">
    <cfRule type="cellIs" dxfId="516" priority="424" operator="equal">
      <formula>$Z$1</formula>
    </cfRule>
  </conditionalFormatting>
  <conditionalFormatting sqref="H78">
    <cfRule type="cellIs" dxfId="515" priority="422" operator="equal">
      <formula>$Z$1</formula>
    </cfRule>
  </conditionalFormatting>
  <conditionalFormatting sqref="H79">
    <cfRule type="cellIs" dxfId="514" priority="420" operator="equal">
      <formula>$Z$1</formula>
    </cfRule>
  </conditionalFormatting>
  <conditionalFormatting sqref="H80">
    <cfRule type="cellIs" dxfId="513" priority="418" operator="equal">
      <formula>$Z$1</formula>
    </cfRule>
  </conditionalFormatting>
  <conditionalFormatting sqref="F55">
    <cfRule type="cellIs" dxfId="512" priority="416" operator="equal">
      <formula>"優待廃止"</formula>
    </cfRule>
  </conditionalFormatting>
  <conditionalFormatting sqref="H102">
    <cfRule type="cellIs" dxfId="511" priority="370" operator="equal">
      <formula>$Z$1</formula>
    </cfRule>
  </conditionalFormatting>
  <conditionalFormatting sqref="H55">
    <cfRule type="cellIs" dxfId="510" priority="413" operator="equal">
      <formula>$Z$1</formula>
    </cfRule>
  </conditionalFormatting>
  <conditionalFormatting sqref="H101">
    <cfRule type="cellIs" dxfId="509" priority="372" operator="equal">
      <formula>$Z$1</formula>
    </cfRule>
  </conditionalFormatting>
  <conditionalFormatting sqref="H82">
    <cfRule type="cellIs" dxfId="508" priority="410" operator="equal">
      <formula>$Z$1</formula>
    </cfRule>
  </conditionalFormatting>
  <conditionalFormatting sqref="H81">
    <cfRule type="cellIs" dxfId="507" priority="408" operator="equal">
      <formula>$Z$1</formula>
    </cfRule>
  </conditionalFormatting>
  <conditionalFormatting sqref="H83">
    <cfRule type="cellIs" dxfId="506" priority="407" operator="equal">
      <formula>$Z$1</formula>
    </cfRule>
  </conditionalFormatting>
  <conditionalFormatting sqref="H84">
    <cfRule type="cellIs" dxfId="505" priority="405" operator="equal">
      <formula>$Z$1</formula>
    </cfRule>
  </conditionalFormatting>
  <conditionalFormatting sqref="H85">
    <cfRule type="cellIs" dxfId="504" priority="403" operator="equal">
      <formula>$Z$1</formula>
    </cfRule>
  </conditionalFormatting>
  <conditionalFormatting sqref="H87">
    <cfRule type="cellIs" dxfId="503" priority="401" operator="equal">
      <formula>$Z$1</formula>
    </cfRule>
  </conditionalFormatting>
  <conditionalFormatting sqref="H88">
    <cfRule type="cellIs" dxfId="502" priority="399" operator="equal">
      <formula>$Z$1</formula>
    </cfRule>
  </conditionalFormatting>
  <conditionalFormatting sqref="F89">
    <cfRule type="cellIs" dxfId="501" priority="397" operator="equal">
      <formula>"優待廃止"</formula>
    </cfRule>
  </conditionalFormatting>
  <conditionalFormatting sqref="H89">
    <cfRule type="cellIs" dxfId="500" priority="396" operator="equal">
      <formula>$Z$1</formula>
    </cfRule>
  </conditionalFormatting>
  <conditionalFormatting sqref="H90">
    <cfRule type="cellIs" dxfId="499" priority="394" operator="equal">
      <formula>$Z$1</formula>
    </cfRule>
  </conditionalFormatting>
  <conditionalFormatting sqref="H91">
    <cfRule type="cellIs" dxfId="498" priority="392" operator="equal">
      <formula>$Z$1</formula>
    </cfRule>
  </conditionalFormatting>
  <conditionalFormatting sqref="H92">
    <cfRule type="cellIs" dxfId="497" priority="390" operator="equal">
      <formula>$Z$1</formula>
    </cfRule>
  </conditionalFormatting>
  <conditionalFormatting sqref="H93">
    <cfRule type="cellIs" dxfId="496" priority="388" operator="equal">
      <formula>$Z$1</formula>
    </cfRule>
  </conditionalFormatting>
  <conditionalFormatting sqref="H94">
    <cfRule type="cellIs" dxfId="495" priority="386" operator="equal">
      <formula>$Z$1</formula>
    </cfRule>
  </conditionalFormatting>
  <conditionalFormatting sqref="H95">
    <cfRule type="cellIs" dxfId="494" priority="384" operator="equal">
      <formula>$Z$1</formula>
    </cfRule>
  </conditionalFormatting>
  <conditionalFormatting sqref="F96">
    <cfRule type="cellIs" dxfId="493" priority="382" operator="equal">
      <formula>"優待廃止"</formula>
    </cfRule>
  </conditionalFormatting>
  <conditionalFormatting sqref="H96">
    <cfRule type="cellIs" dxfId="492" priority="381" operator="equal">
      <formula>$Z$1</formula>
    </cfRule>
  </conditionalFormatting>
  <conditionalFormatting sqref="F97">
    <cfRule type="cellIs" dxfId="491" priority="379" operator="equal">
      <formula>"優待廃止"</formula>
    </cfRule>
  </conditionalFormatting>
  <conditionalFormatting sqref="H97">
    <cfRule type="cellIs" dxfId="490" priority="378" operator="equal">
      <formula>$Z$1</formula>
    </cfRule>
  </conditionalFormatting>
  <conditionalFormatting sqref="H98">
    <cfRule type="cellIs" dxfId="489" priority="376" operator="equal">
      <formula>$Z$1</formula>
    </cfRule>
  </conditionalFormatting>
  <conditionalFormatting sqref="H100">
    <cfRule type="cellIs" dxfId="488" priority="374" operator="equal">
      <formula>$Z$1</formula>
    </cfRule>
  </conditionalFormatting>
  <conditionalFormatting sqref="F15">
    <cfRule type="cellIs" dxfId="487" priority="367" operator="equal">
      <formula>"優待廃止"</formula>
    </cfRule>
  </conditionalFormatting>
  <conditionalFormatting sqref="H15">
    <cfRule type="cellIs" dxfId="486" priority="365" operator="equal">
      <formula>$Z$1</formula>
    </cfRule>
  </conditionalFormatting>
  <conditionalFormatting sqref="F57">
    <cfRule type="cellIs" dxfId="485" priority="364" operator="equal">
      <formula>"優待廃止"</formula>
    </cfRule>
  </conditionalFormatting>
  <conditionalFormatting sqref="H57">
    <cfRule type="cellIs" dxfId="484" priority="363" operator="equal">
      <formula>$Z$1</formula>
    </cfRule>
  </conditionalFormatting>
  <conditionalFormatting sqref="H103">
    <cfRule type="cellIs" dxfId="483" priority="358" operator="equal">
      <formula>$Z$1</formula>
    </cfRule>
  </conditionalFormatting>
  <conditionalFormatting sqref="H104">
    <cfRule type="cellIs" dxfId="482" priority="356" operator="equal">
      <formula>$Z$1</formula>
    </cfRule>
  </conditionalFormatting>
  <conditionalFormatting sqref="H105">
    <cfRule type="cellIs" dxfId="481" priority="354" operator="equal">
      <formula>$Z$1</formula>
    </cfRule>
  </conditionalFormatting>
  <conditionalFormatting sqref="H106">
    <cfRule type="cellIs" dxfId="480" priority="352" operator="equal">
      <formula>$Z$1</formula>
    </cfRule>
  </conditionalFormatting>
  <conditionalFormatting sqref="F58">
    <cfRule type="cellIs" dxfId="479" priority="350" operator="equal">
      <formula>"優待廃止"</formula>
    </cfRule>
  </conditionalFormatting>
  <conditionalFormatting sqref="H58">
    <cfRule type="cellIs" dxfId="478" priority="349" operator="equal">
      <formula>$Z$1</formula>
    </cfRule>
  </conditionalFormatting>
  <conditionalFormatting sqref="F107">
    <cfRule type="cellIs" dxfId="477" priority="347" operator="equal">
      <formula>"優待廃止"</formula>
    </cfRule>
  </conditionalFormatting>
  <conditionalFormatting sqref="H107">
    <cfRule type="cellIs" dxfId="476" priority="346" operator="equal">
      <formula>$Z$1</formula>
    </cfRule>
  </conditionalFormatting>
  <conditionalFormatting sqref="I3">
    <cfRule type="cellIs" dxfId="475" priority="343" operator="equal">
      <formula>$Z$1</formula>
    </cfRule>
  </conditionalFormatting>
  <conditionalFormatting sqref="H108">
    <cfRule type="cellIs" dxfId="474" priority="342" operator="equal">
      <formula>$Z$1</formula>
    </cfRule>
  </conditionalFormatting>
  <conditionalFormatting sqref="H109">
    <cfRule type="cellIs" dxfId="473" priority="340" operator="equal">
      <formula>$Z$1</formula>
    </cfRule>
  </conditionalFormatting>
  <conditionalFormatting sqref="G302:G355 G221:G223 G238:G299">
    <cfRule type="top10" dxfId="472" priority="339" rank="1"/>
  </conditionalFormatting>
  <conditionalFormatting sqref="H110">
    <cfRule type="cellIs" dxfId="471" priority="338" operator="equal">
      <formula>$Z$1</formula>
    </cfRule>
  </conditionalFormatting>
  <conditionalFormatting sqref="F112">
    <cfRule type="cellIs" dxfId="470" priority="336" operator="equal">
      <formula>"優待廃止"</formula>
    </cfRule>
  </conditionalFormatting>
  <conditionalFormatting sqref="H112">
    <cfRule type="cellIs" dxfId="469" priority="335" operator="equal">
      <formula>$Z$1</formula>
    </cfRule>
  </conditionalFormatting>
  <conditionalFormatting sqref="H111">
    <cfRule type="cellIs" dxfId="468" priority="333" operator="equal">
      <formula>$Z$1</formula>
    </cfRule>
  </conditionalFormatting>
  <conditionalFormatting sqref="H113">
    <cfRule type="cellIs" dxfId="467" priority="331" operator="equal">
      <formula>$Z$1</formula>
    </cfRule>
  </conditionalFormatting>
  <conditionalFormatting sqref="F43">
    <cfRule type="cellIs" dxfId="466" priority="329" operator="equal">
      <formula>"優待廃止"</formula>
    </cfRule>
  </conditionalFormatting>
  <conditionalFormatting sqref="H43">
    <cfRule type="cellIs" dxfId="465" priority="328" operator="equal">
      <formula>$Z$1</formula>
    </cfRule>
  </conditionalFormatting>
  <conditionalFormatting sqref="H114">
    <cfRule type="cellIs" dxfId="464" priority="326" operator="equal">
      <formula>$Z$1</formula>
    </cfRule>
  </conditionalFormatting>
  <conditionalFormatting sqref="H24">
    <cfRule type="cellIs" dxfId="463" priority="324" operator="equal">
      <formula>$Z$1</formula>
    </cfRule>
  </conditionalFormatting>
  <conditionalFormatting sqref="F24">
    <cfRule type="cellIs" dxfId="462" priority="323" operator="equal">
      <formula>"優待廃止"</formula>
    </cfRule>
  </conditionalFormatting>
  <conditionalFormatting sqref="H115">
    <cfRule type="cellIs" dxfId="461" priority="321" operator="equal">
      <formula>$Z$1</formula>
    </cfRule>
  </conditionalFormatting>
  <conditionalFormatting sqref="H116">
    <cfRule type="cellIs" dxfId="460" priority="319" operator="equal">
      <formula>$Z$1</formula>
    </cfRule>
  </conditionalFormatting>
  <conditionalFormatting sqref="H117">
    <cfRule type="cellIs" dxfId="459" priority="317" operator="equal">
      <formula>$Z$1</formula>
    </cfRule>
  </conditionalFormatting>
  <conditionalFormatting sqref="H118">
    <cfRule type="cellIs" dxfId="458" priority="315" operator="equal">
      <formula>$Z$1</formula>
    </cfRule>
  </conditionalFormatting>
  <conditionalFormatting sqref="H119">
    <cfRule type="cellIs" dxfId="457" priority="313" operator="equal">
      <formula>$Z$1</formula>
    </cfRule>
  </conditionalFormatting>
  <conditionalFormatting sqref="H120">
    <cfRule type="cellIs" dxfId="456" priority="311" operator="equal">
      <formula>$Z$1</formula>
    </cfRule>
  </conditionalFormatting>
  <conditionalFormatting sqref="H121">
    <cfRule type="cellIs" dxfId="455" priority="309" operator="equal">
      <formula>$Z$1</formula>
    </cfRule>
  </conditionalFormatting>
  <conditionalFormatting sqref="H122">
    <cfRule type="cellIs" dxfId="454" priority="305" operator="equal">
      <formula>$Z$1</formula>
    </cfRule>
  </conditionalFormatting>
  <conditionalFormatting sqref="H123">
    <cfRule type="cellIs" dxfId="453" priority="303" operator="equal">
      <formula>$Z$1</formula>
    </cfRule>
  </conditionalFormatting>
  <conditionalFormatting sqref="H124">
    <cfRule type="cellIs" dxfId="452" priority="301" operator="equal">
      <formula>$Z$1</formula>
    </cfRule>
  </conditionalFormatting>
  <conditionalFormatting sqref="H125">
    <cfRule type="cellIs" dxfId="451" priority="299" operator="equal">
      <formula>$Z$1</formula>
    </cfRule>
  </conditionalFormatting>
  <conditionalFormatting sqref="H126">
    <cfRule type="cellIs" dxfId="450" priority="297" operator="equal">
      <formula>$Z$1</formula>
    </cfRule>
  </conditionalFormatting>
  <conditionalFormatting sqref="H127">
    <cfRule type="cellIs" dxfId="449" priority="295" operator="equal">
      <formula>$Z$1</formula>
    </cfRule>
  </conditionalFormatting>
  <conditionalFormatting sqref="H128">
    <cfRule type="cellIs" dxfId="448" priority="293" operator="equal">
      <formula>$Z$1</formula>
    </cfRule>
  </conditionalFormatting>
  <conditionalFormatting sqref="F99">
    <cfRule type="cellIs" dxfId="447" priority="291" operator="equal">
      <formula>"優待廃止"</formula>
    </cfRule>
  </conditionalFormatting>
  <conditionalFormatting sqref="H99">
    <cfRule type="cellIs" dxfId="446" priority="290" operator="equal">
      <formula>$Z$1</formula>
    </cfRule>
  </conditionalFormatting>
  <conditionalFormatting sqref="H129">
    <cfRule type="cellIs" dxfId="445" priority="288" operator="equal">
      <formula>$Z$1</formula>
    </cfRule>
  </conditionalFormatting>
  <conditionalFormatting sqref="H130">
    <cfRule type="cellIs" dxfId="444" priority="286" operator="equal">
      <formula>$Z$1</formula>
    </cfRule>
  </conditionalFormatting>
  <conditionalFormatting sqref="H131">
    <cfRule type="cellIs" dxfId="443" priority="284" operator="equal">
      <formula>$Z$1</formula>
    </cfRule>
  </conditionalFormatting>
  <conditionalFormatting sqref="H132">
    <cfRule type="cellIs" dxfId="442" priority="282" operator="equal">
      <formula>$Z$1</formula>
    </cfRule>
  </conditionalFormatting>
  <conditionalFormatting sqref="H133">
    <cfRule type="cellIs" dxfId="441" priority="280" operator="equal">
      <formula>$Z$1</formula>
    </cfRule>
  </conditionalFormatting>
  <conditionalFormatting sqref="H134">
    <cfRule type="cellIs" dxfId="440" priority="278" operator="equal">
      <formula>$Z$1</formula>
    </cfRule>
  </conditionalFormatting>
  <conditionalFormatting sqref="H135">
    <cfRule type="cellIs" dxfId="439" priority="276" operator="equal">
      <formula>$Z$1</formula>
    </cfRule>
  </conditionalFormatting>
  <conditionalFormatting sqref="F136">
    <cfRule type="cellIs" dxfId="438" priority="274" operator="equal">
      <formula>"優待廃止"</formula>
    </cfRule>
  </conditionalFormatting>
  <conditionalFormatting sqref="H136">
    <cfRule type="cellIs" dxfId="437" priority="273" operator="equal">
      <formula>$Z$1</formula>
    </cfRule>
  </conditionalFormatting>
  <conditionalFormatting sqref="H137">
    <cfRule type="cellIs" dxfId="436" priority="271" operator="equal">
      <formula>$Z$1</formula>
    </cfRule>
  </conditionalFormatting>
  <conditionalFormatting sqref="H138">
    <cfRule type="cellIs" dxfId="435" priority="269" operator="equal">
      <formula>$Z$1</formula>
    </cfRule>
  </conditionalFormatting>
  <conditionalFormatting sqref="F86">
    <cfRule type="cellIs" dxfId="434" priority="267" operator="equal">
      <formula>"優待廃止"</formula>
    </cfRule>
  </conditionalFormatting>
  <conditionalFormatting sqref="H86">
    <cfRule type="cellIs" dxfId="433" priority="266" operator="equal">
      <formula>$Z$1</formula>
    </cfRule>
  </conditionalFormatting>
  <conditionalFormatting sqref="H140">
    <cfRule type="cellIs" dxfId="432" priority="264" operator="equal">
      <formula>$Z$1</formula>
    </cfRule>
  </conditionalFormatting>
  <conditionalFormatting sqref="F141">
    <cfRule type="cellIs" dxfId="431" priority="262" operator="equal">
      <formula>"優待廃止"</formula>
    </cfRule>
  </conditionalFormatting>
  <conditionalFormatting sqref="H141">
    <cfRule type="cellIs" dxfId="430" priority="261" operator="equal">
      <formula>$Z$1</formula>
    </cfRule>
  </conditionalFormatting>
  <conditionalFormatting sqref="H142">
    <cfRule type="cellIs" dxfId="429" priority="259" operator="equal">
      <formula>$Z$1</formula>
    </cfRule>
  </conditionalFormatting>
  <conditionalFormatting sqref="H20">
    <cfRule type="cellIs" dxfId="428" priority="254" operator="equal">
      <formula>$Z$1</formula>
    </cfRule>
  </conditionalFormatting>
  <conditionalFormatting sqref="F20">
    <cfRule type="cellIs" dxfId="427" priority="253" operator="equal">
      <formula>"優待廃止"</formula>
    </cfRule>
  </conditionalFormatting>
  <conditionalFormatting sqref="H144">
    <cfRule type="cellIs" dxfId="426" priority="251" operator="equal">
      <formula>$Z$1</formula>
    </cfRule>
  </conditionalFormatting>
  <conditionalFormatting sqref="H145">
    <cfRule type="cellIs" dxfId="425" priority="249" operator="equal">
      <formula>$Z$1</formula>
    </cfRule>
  </conditionalFormatting>
  <conditionalFormatting sqref="H146">
    <cfRule type="cellIs" dxfId="424" priority="247" operator="equal">
      <formula>$Z$1</formula>
    </cfRule>
  </conditionalFormatting>
  <conditionalFormatting sqref="H147">
    <cfRule type="cellIs" dxfId="423" priority="245" operator="equal">
      <formula>$Z$1</formula>
    </cfRule>
  </conditionalFormatting>
  <conditionalFormatting sqref="H148">
    <cfRule type="cellIs" dxfId="422" priority="241" operator="equal">
      <formula>$Z$1</formula>
    </cfRule>
  </conditionalFormatting>
  <conditionalFormatting sqref="H149">
    <cfRule type="cellIs" dxfId="421" priority="239" operator="equal">
      <formula>$Z$1</formula>
    </cfRule>
  </conditionalFormatting>
  <conditionalFormatting sqref="H150">
    <cfRule type="cellIs" dxfId="420" priority="237" operator="equal">
      <formula>$Z$1</formula>
    </cfRule>
  </conditionalFormatting>
  <conditionalFormatting sqref="H151">
    <cfRule type="cellIs" dxfId="419" priority="235" operator="equal">
      <formula>$Z$1</formula>
    </cfRule>
  </conditionalFormatting>
  <conditionalFormatting sqref="F33">
    <cfRule type="cellIs" dxfId="418" priority="233" operator="equal">
      <formula>"優待廃止"</formula>
    </cfRule>
  </conditionalFormatting>
  <conditionalFormatting sqref="H33">
    <cfRule type="cellIs" dxfId="417" priority="232" operator="equal">
      <formula>$Z$1</formula>
    </cfRule>
  </conditionalFormatting>
  <conditionalFormatting sqref="H152">
    <cfRule type="cellIs" dxfId="416" priority="230" operator="equal">
      <formula>$Z$1</formula>
    </cfRule>
  </conditionalFormatting>
  <conditionalFormatting sqref="F153">
    <cfRule type="cellIs" dxfId="415" priority="228" operator="equal">
      <formula>"優待廃止"</formula>
    </cfRule>
  </conditionalFormatting>
  <conditionalFormatting sqref="H153">
    <cfRule type="cellIs" dxfId="414" priority="227" operator="equal">
      <formula>$Z$1</formula>
    </cfRule>
  </conditionalFormatting>
  <conditionalFormatting sqref="H155">
    <cfRule type="cellIs" dxfId="413" priority="225" operator="equal">
      <formula>$Z$1</formula>
    </cfRule>
  </conditionalFormatting>
  <conditionalFormatting sqref="H156">
    <cfRule type="cellIs" dxfId="412" priority="223" operator="equal">
      <formula>$Z$1</formula>
    </cfRule>
  </conditionalFormatting>
  <conditionalFormatting sqref="H157">
    <cfRule type="cellIs" dxfId="411" priority="221" operator="equal">
      <formula>$Z$1</formula>
    </cfRule>
  </conditionalFormatting>
  <conditionalFormatting sqref="F56">
    <cfRule type="cellIs" dxfId="410" priority="219" operator="equal">
      <formula>"優待廃止"</formula>
    </cfRule>
  </conditionalFormatting>
  <conditionalFormatting sqref="H56">
    <cfRule type="cellIs" dxfId="409" priority="217" operator="equal">
      <formula>$Z$1</formula>
    </cfRule>
  </conditionalFormatting>
  <conditionalFormatting sqref="H158">
    <cfRule type="cellIs" dxfId="408" priority="216" operator="equal">
      <formula>$Z$1</formula>
    </cfRule>
  </conditionalFormatting>
  <conditionalFormatting sqref="H159">
    <cfRule type="cellIs" dxfId="407" priority="214" operator="equal">
      <formula>$Z$1</formula>
    </cfRule>
  </conditionalFormatting>
  <conditionalFormatting sqref="H160">
    <cfRule type="cellIs" dxfId="406" priority="212" operator="equal">
      <formula>$Z$1</formula>
    </cfRule>
  </conditionalFormatting>
  <conditionalFormatting sqref="H162">
    <cfRule type="cellIs" dxfId="405" priority="210" operator="equal">
      <formula>$Z$1</formula>
    </cfRule>
  </conditionalFormatting>
  <conditionalFormatting sqref="H163">
    <cfRule type="cellIs" dxfId="404" priority="208" operator="equal">
      <formula>$Z$1</formula>
    </cfRule>
  </conditionalFormatting>
  <conditionalFormatting sqref="H163">
    <cfRule type="cellIs" dxfId="403" priority="206" operator="equal">
      <formula>$Z$1</formula>
    </cfRule>
  </conditionalFormatting>
  <conditionalFormatting sqref="H164">
    <cfRule type="cellIs" dxfId="402" priority="200" operator="equal">
      <formula>$Z$1</formula>
    </cfRule>
  </conditionalFormatting>
  <conditionalFormatting sqref="H164">
    <cfRule type="cellIs" dxfId="401" priority="198" operator="equal">
      <formula>$Z$1</formula>
    </cfRule>
  </conditionalFormatting>
  <conditionalFormatting sqref="H165">
    <cfRule type="cellIs" dxfId="400" priority="196" operator="equal">
      <formula>$Z$1</formula>
    </cfRule>
  </conditionalFormatting>
  <conditionalFormatting sqref="H165">
    <cfRule type="cellIs" dxfId="399" priority="194" operator="equal">
      <formula>$Z$1</formula>
    </cfRule>
  </conditionalFormatting>
  <conditionalFormatting sqref="H166">
    <cfRule type="cellIs" dxfId="398" priority="192" operator="equal">
      <formula>$Z$1</formula>
    </cfRule>
  </conditionalFormatting>
  <conditionalFormatting sqref="H166">
    <cfRule type="cellIs" dxfId="397" priority="190" operator="equal">
      <formula>$Z$1</formula>
    </cfRule>
  </conditionalFormatting>
  <conditionalFormatting sqref="H167">
    <cfRule type="cellIs" dxfId="396" priority="188" operator="equal">
      <formula>$Z$1</formula>
    </cfRule>
  </conditionalFormatting>
  <conditionalFormatting sqref="H167">
    <cfRule type="cellIs" dxfId="395" priority="186" operator="equal">
      <formula>$Z$1</formula>
    </cfRule>
  </conditionalFormatting>
  <conditionalFormatting sqref="F168">
    <cfRule type="cellIs" dxfId="394" priority="184" operator="equal">
      <formula>"優待廃止"</formula>
    </cfRule>
  </conditionalFormatting>
  <conditionalFormatting sqref="H168">
    <cfRule type="cellIs" dxfId="393" priority="183" operator="equal">
      <formula>$Z$1</formula>
    </cfRule>
  </conditionalFormatting>
  <conditionalFormatting sqref="H168">
    <cfRule type="cellIs" dxfId="392" priority="181" operator="equal">
      <formula>$Z$1</formula>
    </cfRule>
  </conditionalFormatting>
  <conditionalFormatting sqref="H169">
    <cfRule type="cellIs" dxfId="391" priority="179" operator="equal">
      <formula>$Z$1</formula>
    </cfRule>
  </conditionalFormatting>
  <conditionalFormatting sqref="H169">
    <cfRule type="cellIs" dxfId="390" priority="177" operator="equal">
      <formula>$Z$1</formula>
    </cfRule>
  </conditionalFormatting>
  <conditionalFormatting sqref="H170">
    <cfRule type="cellIs" dxfId="389" priority="175" operator="equal">
      <formula>$Z$1</formula>
    </cfRule>
  </conditionalFormatting>
  <conditionalFormatting sqref="H170">
    <cfRule type="cellIs" dxfId="388" priority="173" operator="equal">
      <formula>$Z$1</formula>
    </cfRule>
  </conditionalFormatting>
  <conditionalFormatting sqref="H171">
    <cfRule type="cellIs" dxfId="387" priority="171" operator="equal">
      <formula>$Z$1</formula>
    </cfRule>
  </conditionalFormatting>
  <conditionalFormatting sqref="H171">
    <cfRule type="cellIs" dxfId="386" priority="169" operator="equal">
      <formula>$Z$1</formula>
    </cfRule>
  </conditionalFormatting>
  <conditionalFormatting sqref="H172">
    <cfRule type="cellIs" dxfId="385" priority="167" operator="equal">
      <formula>$Z$1</formula>
    </cfRule>
  </conditionalFormatting>
  <conditionalFormatting sqref="H172">
    <cfRule type="cellIs" dxfId="384" priority="165" operator="equal">
      <formula>$Z$1</formula>
    </cfRule>
  </conditionalFormatting>
  <conditionalFormatting sqref="H173">
    <cfRule type="cellIs" dxfId="383" priority="163" operator="equal">
      <formula>$Z$1</formula>
    </cfRule>
  </conditionalFormatting>
  <conditionalFormatting sqref="H173">
    <cfRule type="cellIs" dxfId="382" priority="161" operator="equal">
      <formula>$Z$1</formula>
    </cfRule>
  </conditionalFormatting>
  <conditionalFormatting sqref="H174">
    <cfRule type="cellIs" dxfId="381" priority="159" operator="equal">
      <formula>$Z$1</formula>
    </cfRule>
  </conditionalFormatting>
  <conditionalFormatting sqref="H174">
    <cfRule type="cellIs" dxfId="380" priority="157" operator="equal">
      <formula>$Z$1</formula>
    </cfRule>
  </conditionalFormatting>
  <conditionalFormatting sqref="H175">
    <cfRule type="cellIs" dxfId="379" priority="155" operator="equal">
      <formula>$Z$1</formula>
    </cfRule>
  </conditionalFormatting>
  <conditionalFormatting sqref="H175">
    <cfRule type="cellIs" dxfId="378" priority="153" operator="equal">
      <formula>$Z$1</formula>
    </cfRule>
  </conditionalFormatting>
  <conditionalFormatting sqref="H176:H179">
    <cfRule type="cellIs" dxfId="377" priority="151" operator="equal">
      <formula>$Z$1</formula>
    </cfRule>
  </conditionalFormatting>
  <conditionalFormatting sqref="H176:H179">
    <cfRule type="cellIs" dxfId="376" priority="149" operator="equal">
      <formula>$Z$1</formula>
    </cfRule>
  </conditionalFormatting>
  <conditionalFormatting sqref="H180">
    <cfRule type="cellIs" dxfId="375" priority="147" operator="equal">
      <formula>$Z$1</formula>
    </cfRule>
  </conditionalFormatting>
  <conditionalFormatting sqref="H180">
    <cfRule type="cellIs" dxfId="374" priority="145" operator="equal">
      <formula>$Z$1</formula>
    </cfRule>
  </conditionalFormatting>
  <conditionalFormatting sqref="H181">
    <cfRule type="cellIs" dxfId="373" priority="143" operator="equal">
      <formula>$Z$1</formula>
    </cfRule>
  </conditionalFormatting>
  <conditionalFormatting sqref="H181">
    <cfRule type="cellIs" dxfId="372" priority="141" operator="equal">
      <formula>$Z$1</formula>
    </cfRule>
  </conditionalFormatting>
  <conditionalFormatting sqref="H182">
    <cfRule type="cellIs" dxfId="371" priority="139" operator="equal">
      <formula>$Z$1</formula>
    </cfRule>
  </conditionalFormatting>
  <conditionalFormatting sqref="H182">
    <cfRule type="cellIs" dxfId="370" priority="137" operator="equal">
      <formula>$Z$1</formula>
    </cfRule>
  </conditionalFormatting>
  <conditionalFormatting sqref="H185">
    <cfRule type="cellIs" dxfId="369" priority="135" operator="equal">
      <formula>$Z$1</formula>
    </cfRule>
  </conditionalFormatting>
  <conditionalFormatting sqref="H185">
    <cfRule type="cellIs" dxfId="368" priority="133" operator="equal">
      <formula>$Z$1</formula>
    </cfRule>
  </conditionalFormatting>
  <conditionalFormatting sqref="H186">
    <cfRule type="cellIs" dxfId="367" priority="131" operator="equal">
      <formula>$Z$1</formula>
    </cfRule>
  </conditionalFormatting>
  <conditionalFormatting sqref="H186">
    <cfRule type="cellIs" dxfId="366" priority="129" operator="equal">
      <formula>$Z$1</formula>
    </cfRule>
  </conditionalFormatting>
  <conditionalFormatting sqref="H187">
    <cfRule type="cellIs" dxfId="365" priority="127" operator="equal">
      <formula>$Z$1</formula>
    </cfRule>
  </conditionalFormatting>
  <conditionalFormatting sqref="H187">
    <cfRule type="cellIs" dxfId="364" priority="125" operator="equal">
      <formula>$Z$1</formula>
    </cfRule>
  </conditionalFormatting>
  <conditionalFormatting sqref="H188">
    <cfRule type="cellIs" dxfId="363" priority="123" operator="equal">
      <formula>$Z$1</formula>
    </cfRule>
  </conditionalFormatting>
  <conditionalFormatting sqref="H188">
    <cfRule type="cellIs" dxfId="362" priority="121" operator="equal">
      <formula>$Z$1</formula>
    </cfRule>
  </conditionalFormatting>
  <conditionalFormatting sqref="H189">
    <cfRule type="cellIs" dxfId="361" priority="119" operator="equal">
      <formula>$Z$1</formula>
    </cfRule>
  </conditionalFormatting>
  <conditionalFormatting sqref="H189">
    <cfRule type="cellIs" dxfId="360" priority="117" operator="equal">
      <formula>$Z$1</formula>
    </cfRule>
  </conditionalFormatting>
  <conditionalFormatting sqref="H190">
    <cfRule type="cellIs" dxfId="359" priority="115" operator="equal">
      <formula>$Z$1</formula>
    </cfRule>
  </conditionalFormatting>
  <conditionalFormatting sqref="H190">
    <cfRule type="cellIs" dxfId="358" priority="113" operator="equal">
      <formula>$Z$1</formula>
    </cfRule>
  </conditionalFormatting>
  <conditionalFormatting sqref="H191">
    <cfRule type="cellIs" dxfId="357" priority="111" operator="equal">
      <formula>$Z$1</formula>
    </cfRule>
  </conditionalFormatting>
  <conditionalFormatting sqref="H191">
    <cfRule type="cellIs" dxfId="356" priority="109" operator="equal">
      <formula>$Z$1</formula>
    </cfRule>
  </conditionalFormatting>
  <conditionalFormatting sqref="H192">
    <cfRule type="cellIs" dxfId="355" priority="107" operator="equal">
      <formula>$Z$1</formula>
    </cfRule>
  </conditionalFormatting>
  <conditionalFormatting sqref="H192">
    <cfRule type="cellIs" dxfId="354" priority="105" operator="equal">
      <formula>$Z$1</formula>
    </cfRule>
  </conditionalFormatting>
  <conditionalFormatting sqref="H193">
    <cfRule type="cellIs" dxfId="353" priority="103" operator="equal">
      <formula>$Z$1</formula>
    </cfRule>
  </conditionalFormatting>
  <conditionalFormatting sqref="H193">
    <cfRule type="cellIs" dxfId="352" priority="101" operator="equal">
      <formula>$Z$1</formula>
    </cfRule>
  </conditionalFormatting>
  <conditionalFormatting sqref="H194">
    <cfRule type="cellIs" dxfId="351" priority="98" operator="equal">
      <formula>$Z$1</formula>
    </cfRule>
  </conditionalFormatting>
  <conditionalFormatting sqref="H194">
    <cfRule type="cellIs" dxfId="350" priority="97" operator="equal">
      <formula>$Z$1</formula>
    </cfRule>
  </conditionalFormatting>
  <conditionalFormatting sqref="H195">
    <cfRule type="cellIs" dxfId="349" priority="95" operator="equal">
      <formula>$Z$1</formula>
    </cfRule>
  </conditionalFormatting>
  <conditionalFormatting sqref="H195">
    <cfRule type="cellIs" dxfId="348" priority="94" operator="equal">
      <formula>$Z$1</formula>
    </cfRule>
  </conditionalFormatting>
  <conditionalFormatting sqref="F66">
    <cfRule type="cellIs" dxfId="347" priority="91" operator="equal">
      <formula>"優待廃止"</formula>
    </cfRule>
  </conditionalFormatting>
  <conditionalFormatting sqref="H66">
    <cfRule type="cellIs" dxfId="346" priority="90" operator="equal">
      <formula>$Z$1</formula>
    </cfRule>
  </conditionalFormatting>
  <conditionalFormatting sqref="H196">
    <cfRule type="cellIs" dxfId="345" priority="89" operator="equal">
      <formula>$Z$1</formula>
    </cfRule>
  </conditionalFormatting>
  <conditionalFormatting sqref="H196">
    <cfRule type="cellIs" dxfId="344" priority="88" operator="equal">
      <formula>$Z$1</formula>
    </cfRule>
  </conditionalFormatting>
  <conditionalFormatting sqref="H197">
    <cfRule type="cellIs" dxfId="343" priority="86" operator="equal">
      <formula>$Z$1</formula>
    </cfRule>
  </conditionalFormatting>
  <conditionalFormatting sqref="H197">
    <cfRule type="cellIs" dxfId="342" priority="85" operator="equal">
      <formula>$Z$1</formula>
    </cfRule>
  </conditionalFormatting>
  <conditionalFormatting sqref="H198">
    <cfRule type="cellIs" dxfId="341" priority="83" operator="equal">
      <formula>$Z$1</formula>
    </cfRule>
  </conditionalFormatting>
  <conditionalFormatting sqref="H198">
    <cfRule type="cellIs" dxfId="340" priority="82" operator="equal">
      <formula>$Z$1</formula>
    </cfRule>
  </conditionalFormatting>
  <conditionalFormatting sqref="H199">
    <cfRule type="cellIs" dxfId="339" priority="80" operator="equal">
      <formula>$Z$1</formula>
    </cfRule>
  </conditionalFormatting>
  <conditionalFormatting sqref="H199">
    <cfRule type="cellIs" dxfId="338" priority="79" operator="equal">
      <formula>$Z$1</formula>
    </cfRule>
  </conditionalFormatting>
  <conditionalFormatting sqref="G3">
    <cfRule type="top10" dxfId="337" priority="490" rank="3"/>
  </conditionalFormatting>
  <conditionalFormatting sqref="F139">
    <cfRule type="cellIs" dxfId="336" priority="76" operator="equal">
      <formula>"優待廃止"</formula>
    </cfRule>
  </conditionalFormatting>
  <conditionalFormatting sqref="H139">
    <cfRule type="cellIs" dxfId="335" priority="75" operator="equal">
      <formula>$Z$1</formula>
    </cfRule>
  </conditionalFormatting>
  <conditionalFormatting sqref="H200">
    <cfRule type="cellIs" dxfId="334" priority="74" operator="equal">
      <formula>$Z$1</formula>
    </cfRule>
  </conditionalFormatting>
  <conditionalFormatting sqref="H200">
    <cfRule type="cellIs" dxfId="333" priority="73" operator="equal">
      <formula>$Z$1</formula>
    </cfRule>
  </conditionalFormatting>
  <conditionalFormatting sqref="H201">
    <cfRule type="cellIs" dxfId="332" priority="71" operator="equal">
      <formula>$Z$1</formula>
    </cfRule>
  </conditionalFormatting>
  <conditionalFormatting sqref="H201">
    <cfRule type="cellIs" dxfId="331" priority="70" operator="equal">
      <formula>$Z$1</formula>
    </cfRule>
  </conditionalFormatting>
  <conditionalFormatting sqref="H203">
    <cfRule type="cellIs" dxfId="330" priority="68" operator="equal">
      <formula>$Z$1</formula>
    </cfRule>
  </conditionalFormatting>
  <conditionalFormatting sqref="H203">
    <cfRule type="cellIs" dxfId="329" priority="67" operator="equal">
      <formula>$Z$1</formula>
    </cfRule>
  </conditionalFormatting>
  <conditionalFormatting sqref="H204">
    <cfRule type="cellIs" dxfId="328" priority="65" operator="equal">
      <formula>$Z$1</formula>
    </cfRule>
  </conditionalFormatting>
  <conditionalFormatting sqref="H204">
    <cfRule type="cellIs" dxfId="327" priority="64" operator="equal">
      <formula>$Z$1</formula>
    </cfRule>
  </conditionalFormatting>
  <conditionalFormatting sqref="H205">
    <cfRule type="cellIs" dxfId="326" priority="62" operator="equal">
      <formula>$Z$1</formula>
    </cfRule>
  </conditionalFormatting>
  <conditionalFormatting sqref="H205">
    <cfRule type="cellIs" dxfId="325" priority="61" operator="equal">
      <formula>$Z$1</formula>
    </cfRule>
  </conditionalFormatting>
  <conditionalFormatting sqref="H206">
    <cfRule type="cellIs" dxfId="324" priority="59" operator="equal">
      <formula>$Z$1</formula>
    </cfRule>
  </conditionalFormatting>
  <conditionalFormatting sqref="H207">
    <cfRule type="cellIs" dxfId="323" priority="57" operator="equal">
      <formula>$Z$1</formula>
    </cfRule>
  </conditionalFormatting>
  <conditionalFormatting sqref="F60">
    <cfRule type="cellIs" dxfId="322" priority="54" operator="equal">
      <formula>"優待廃止"</formula>
    </cfRule>
  </conditionalFormatting>
  <conditionalFormatting sqref="H60">
    <cfRule type="cellIs" dxfId="321" priority="53" operator="equal">
      <formula>$Z$1</formula>
    </cfRule>
  </conditionalFormatting>
  <conditionalFormatting sqref="F154">
    <cfRule type="cellIs" dxfId="320" priority="51" operator="equal">
      <formula>"優待廃止"</formula>
    </cfRule>
  </conditionalFormatting>
  <conditionalFormatting sqref="H154">
    <cfRule type="cellIs" dxfId="319" priority="50" operator="equal">
      <formula>$Z$1</formula>
    </cfRule>
  </conditionalFormatting>
  <conditionalFormatting sqref="H208">
    <cfRule type="cellIs" dxfId="318" priority="49" operator="equal">
      <formula>$Z$1</formula>
    </cfRule>
  </conditionalFormatting>
  <conditionalFormatting sqref="F64">
    <cfRule type="cellIs" dxfId="317" priority="46" operator="equal">
      <formula>"優待廃止"</formula>
    </cfRule>
  </conditionalFormatting>
  <conditionalFormatting sqref="H64">
    <cfRule type="cellIs" dxfId="316" priority="45" operator="equal">
      <formula>$Z$1</formula>
    </cfRule>
  </conditionalFormatting>
  <conditionalFormatting sqref="H209">
    <cfRule type="cellIs" dxfId="315" priority="44" operator="equal">
      <formula>$Z$1</formula>
    </cfRule>
  </conditionalFormatting>
  <conditionalFormatting sqref="H210">
    <cfRule type="cellIs" dxfId="314" priority="42" operator="equal">
      <formula>$Z$1</formula>
    </cfRule>
  </conditionalFormatting>
  <conditionalFormatting sqref="H211">
    <cfRule type="cellIs" dxfId="313" priority="40" operator="equal">
      <formula>$Z$1</formula>
    </cfRule>
  </conditionalFormatting>
  <conditionalFormatting sqref="H212">
    <cfRule type="cellIs" dxfId="312" priority="38" operator="equal">
      <formula>$Z$1</formula>
    </cfRule>
  </conditionalFormatting>
  <conditionalFormatting sqref="H213">
    <cfRule type="cellIs" dxfId="311" priority="36" operator="equal">
      <formula>$Z$1</formula>
    </cfRule>
  </conditionalFormatting>
  <conditionalFormatting sqref="F161">
    <cfRule type="cellIs" dxfId="310" priority="33" operator="equal">
      <formula>"優待廃止"</formula>
    </cfRule>
  </conditionalFormatting>
  <conditionalFormatting sqref="H161">
    <cfRule type="cellIs" dxfId="309" priority="32" operator="equal">
      <formula>$Z$1</formula>
    </cfRule>
  </conditionalFormatting>
  <conditionalFormatting sqref="H161">
    <cfRule type="cellIs" dxfId="308" priority="31" operator="equal">
      <formula>$Z$1</formula>
    </cfRule>
  </conditionalFormatting>
  <conditionalFormatting sqref="F72">
    <cfRule type="cellIs" dxfId="307" priority="29" operator="equal">
      <formula>"優待廃止"</formula>
    </cfRule>
  </conditionalFormatting>
  <conditionalFormatting sqref="H72">
    <cfRule type="cellIs" dxfId="306" priority="28" operator="equal">
      <formula>$Z$1</formula>
    </cfRule>
  </conditionalFormatting>
  <conditionalFormatting sqref="H214">
    <cfRule type="cellIs" dxfId="305" priority="27" operator="equal">
      <formula>$Z$1</formula>
    </cfRule>
  </conditionalFormatting>
  <conditionalFormatting sqref="H215">
    <cfRule type="cellIs" dxfId="304" priority="25" operator="equal">
      <formula>$Z$1</formula>
    </cfRule>
  </conditionalFormatting>
  <conditionalFormatting sqref="F184">
    <cfRule type="cellIs" dxfId="303" priority="22" operator="equal">
      <formula>"優待廃止"</formula>
    </cfRule>
  </conditionalFormatting>
  <conditionalFormatting sqref="H184">
    <cfRule type="cellIs" dxfId="302" priority="21" operator="equal">
      <formula>$Z$1</formula>
    </cfRule>
  </conditionalFormatting>
  <conditionalFormatting sqref="H184">
    <cfRule type="cellIs" dxfId="301" priority="20" operator="equal">
      <formula>$Z$1</formula>
    </cfRule>
  </conditionalFormatting>
  <conditionalFormatting sqref="H216">
    <cfRule type="cellIs" dxfId="300" priority="19" operator="equal">
      <formula>$Z$1</formula>
    </cfRule>
  </conditionalFormatting>
  <conditionalFormatting sqref="H217">
    <cfRule type="cellIs" dxfId="299" priority="17" operator="equal">
      <formula>$Z$1</formula>
    </cfRule>
  </conditionalFormatting>
  <conditionalFormatting sqref="H218">
    <cfRule type="cellIs" dxfId="298" priority="15" operator="equal">
      <formula>$Z$1</formula>
    </cfRule>
  </conditionalFormatting>
  <conditionalFormatting sqref="H220">
    <cfRule type="cellIs" dxfId="297" priority="13" operator="equal">
      <formula>$Z$1</formula>
    </cfRule>
  </conditionalFormatting>
  <conditionalFormatting sqref="F44">
    <cfRule type="cellIs" dxfId="296" priority="10" operator="equal">
      <formula>"優待廃止"</formula>
    </cfRule>
  </conditionalFormatting>
  <conditionalFormatting sqref="H44">
    <cfRule type="cellIs" dxfId="295" priority="9" operator="equal">
      <formula>$Z$1</formula>
    </cfRule>
  </conditionalFormatting>
  <conditionalFormatting sqref="F219">
    <cfRule type="cellIs" dxfId="294" priority="7" operator="equal">
      <formula>"優待廃止"</formula>
    </cfRule>
  </conditionalFormatting>
  <conditionalFormatting sqref="H219">
    <cfRule type="cellIs" dxfId="293" priority="6" operator="equal">
      <formula>$Z$1</formula>
    </cfRule>
  </conditionalFormatting>
  <conditionalFormatting sqref="F183">
    <cfRule type="cellIs" dxfId="292" priority="4" operator="equal">
      <formula>"優待廃止"</formula>
    </cfRule>
  </conditionalFormatting>
  <conditionalFormatting sqref="H183">
    <cfRule type="cellIs" dxfId="291" priority="3" operator="equal">
      <formula>$Z$1</formula>
    </cfRule>
  </conditionalFormatting>
  <conditionalFormatting sqref="H183">
    <cfRule type="cellIs" dxfId="290" priority="2" operator="equal">
      <formula>$Z$1</formula>
    </cfRule>
  </conditionalFormatting>
  <conditionalFormatting sqref="G4:G220">
    <cfRule type="top10" dxfId="289" priority="497" rank="5"/>
  </conditionalFormatting>
  <dataValidations count="3">
    <dataValidation type="list" allowBlank="1" showInputMessage="1" showErrorMessage="1" sqref="H4:H222 H245:H1048576" xr:uid="{5BEAEDFD-EE68-41A3-9D23-E21BD56F3BEA}">
      <formula1>$Y$1:$Z$1</formula1>
    </dataValidation>
    <dataValidation type="list" allowBlank="1" showInputMessage="1" showErrorMessage="1" sqref="D4:E222 D245:E1048576" xr:uid="{A6001F9B-1B80-42E2-8515-A77DACB42746}">
      <formula1>$AA$1:$AM$1</formula1>
    </dataValidation>
    <dataValidation type="list" allowBlank="1" showInputMessage="1" showErrorMessage="1" sqref="I4:I222 I245:I1048576" xr:uid="{4E59FB8F-A184-4AF2-8381-DA932A7DFC2D}">
      <formula1>$AN$1:$AO$1</formula1>
    </dataValidation>
  </dataValidations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2019</vt:lpstr>
      <vt:lpstr>2020.5</vt:lpstr>
      <vt:lpstr>2020.12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おさいふプラス＠ジン</dc:creator>
  <cp:lastModifiedBy>おさいふプラス＠ジン</cp:lastModifiedBy>
  <dcterms:created xsi:type="dcterms:W3CDTF">2015-06-05T18:19:34Z</dcterms:created>
  <dcterms:modified xsi:type="dcterms:W3CDTF">2021-01-02T12:01:21Z</dcterms:modified>
</cp:coreProperties>
</file>